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36" firstSheet="1"/>
  </bookViews>
  <sheets>
    <sheet name="合计" sheetId="28" r:id="rId1"/>
    <sheet name="丙类车间二（监控机房）" sheetId="24" r:id="rId2"/>
    <sheet name="厂区外围监控" sheetId="27" r:id="rId3"/>
    <sheet name="丙类车间一" sheetId="4" r:id="rId4"/>
    <sheet name="甲类仓库" sheetId="25" r:id="rId5"/>
    <sheet name="3.考勤管理系统" sheetId="5" state="hidden" r:id="rId6"/>
    <sheet name="5.信息发布系统" sheetId="14" state="hidden" r:id="rId7"/>
    <sheet name="6.会议系统" sheetId="22" state="hidden" r:id="rId8"/>
    <sheet name="8.综合管路系统" sheetId="18" state="hidden" r:id="rId9"/>
    <sheet name="9.门禁系统" sheetId="19" state="hidden" r:id="rId10"/>
    <sheet name="Sheet1" sheetId="23" state="hidden" r:id="rId11"/>
  </sheets>
  <definedNames>
    <definedName name="_xlnm._FilterDatabase" localSheetId="3" hidden="1">丙类车间一!$A$1:$J$43</definedName>
    <definedName name="_xlnm.Print_Area" localSheetId="5">'3.考勤管理系统'!$A$1:$G$4</definedName>
    <definedName name="_xlnm.Print_Area" localSheetId="6">'5.信息发布系统'!$A$1:$H$12</definedName>
    <definedName name="_xlnm.Print_Area" localSheetId="8">'8.综合管路系统'!$A$1:$H$6</definedName>
    <definedName name="_xlnm.Print_Area" localSheetId="9">'9.门禁系统'!$A$1:$G$9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<sst xmlns="http://schemas.openxmlformats.org/spreadsheetml/2006/main" count="744" uniqueCount="366">
  <si>
    <t>序号</t>
  </si>
  <si>
    <t>分项名称</t>
  </si>
  <si>
    <t>合计金额</t>
  </si>
  <si>
    <t>丙类车间二</t>
  </si>
  <si>
    <t>厂区外围监控</t>
  </si>
  <si>
    <t>丙类车间一</t>
  </si>
  <si>
    <t>甲类仓库</t>
  </si>
  <si>
    <t>总计</t>
  </si>
  <si>
    <t>一</t>
  </si>
  <si>
    <t>丙类车间二（监控机房）</t>
  </si>
  <si>
    <t>产品名称</t>
  </si>
  <si>
    <t>品牌</t>
  </si>
  <si>
    <t>型号</t>
  </si>
  <si>
    <t>技术参数</t>
  </si>
  <si>
    <t>数量</t>
  </si>
  <si>
    <t>单位</t>
  </si>
  <si>
    <t>含税单价限价（元）</t>
  </si>
  <si>
    <t>含税响应单价（元）</t>
  </si>
  <si>
    <t>小计（元）</t>
  </si>
  <si>
    <t>CAT6网线</t>
  </si>
  <si>
    <t>海康</t>
  </si>
  <si>
    <t>CAT6E</t>
  </si>
  <si>
    <t>传输频率 500MHz
传输速率 10Gbps
线径 0.57mm 至 0.61mm
导体尺寸 0.35mm 左右
绝缘层厚度 0.2mm 左右</t>
  </si>
  <si>
    <t>磁力锁电源线</t>
  </si>
  <si>
    <t>扬州时代</t>
  </si>
  <si>
    <t>RVV2x1.5</t>
  </si>
  <si>
    <r>
      <rPr>
        <sz val="12"/>
        <color indexed="8"/>
        <rFont val="黑体"/>
        <charset val="134"/>
      </rPr>
      <t>1.5</t>
    </r>
    <r>
      <rPr>
        <sz val="12"/>
        <color indexed="8"/>
        <rFont val="黑体"/>
        <charset val="134"/>
      </rPr>
      <t>mm² 工作温度-20摄氏度至+60摄氏度</t>
    </r>
  </si>
  <si>
    <t>门禁信号线</t>
  </si>
  <si>
    <t>RVV4*1.0</t>
  </si>
  <si>
    <t>1.0mm² 工作温度-20摄氏度至+60摄氏度</t>
  </si>
  <si>
    <t>门禁控制器</t>
  </si>
  <si>
    <t>大华</t>
  </si>
  <si>
    <t>DH-ASC4204C-D</t>
  </si>
  <si>
    <t>主处理器：高性能嵌入式处理器；
网络协议：IPv4；UDP；P2P；IPv6；TCP；
OSDP协议：支持；
接入标准：CGI；
是否支持SDK：支持；
产品款式：控制器；
蜂鸣器：支持；
外壳材料：SGCC镀锌；
远程验证：支持；
用户容量：100000；
指纹容量：10000；
卡片容量：100000；
存储记录数量：500000；
RS-485接口：9个（8个读卡器接口，1个扩展接口）；
韦根接口：8路输入；
网络接口：1个RJ-45，10Mbps/100Mbps自适应；
报警输入：5路（其中1路为消防接口，另外4路中前2路支持多态报警，含正常/报警/短路/断路四态;另可外接报警模块扩展8路）；
报警输出：4路（外接报警模块可扩展8路）；
门状态检测：4路；
供电方式：开关电源（AC转DC，AC 100V-240V 4A;DC 12V 12.5A）</t>
  </si>
  <si>
    <t>双门磁力锁</t>
  </si>
  <si>
    <t>DH-ASF280BL-L</t>
  </si>
  <si>
    <t>产品款式：磁力锁；
外壳材料：铝合金；
表面工艺：电镀拉丝；
信号输出：COM/NO/NC；
门状态检测：1路，继电器；
安全类型：断电开门；
最大拉力：280kg×2（600Lbs×2）直线拉力；
电源：不标配；
供电方式：DC 12V 510X2(mA)；
产品尺寸：500mm×48.6mm×26mm（长×宽×高）；
工作温度：-20℃～+55℃；
工作环境：室内；
安装方式：明装</t>
  </si>
  <si>
    <t>双门磁力锁L型支架</t>
  </si>
  <si>
    <t>ASLBQ220ZLL-D</t>
  </si>
  <si>
    <r>
      <rPr>
        <sz val="12"/>
        <color indexed="8"/>
        <rFont val="黑体"/>
        <charset val="134"/>
      </rPr>
      <t>5</t>
    </r>
    <r>
      <rPr>
        <sz val="12"/>
        <color indexed="8"/>
        <rFont val="黑体"/>
        <charset val="134"/>
      </rPr>
      <t>00mm*47mm*28.5</t>
    </r>
  </si>
  <si>
    <t>读卡器</t>
  </si>
  <si>
    <t>DH-ASR1101F</t>
  </si>
  <si>
    <t xml:space="preserve">1. 采用PC+ABS材料外壳，硬度高，耐冲击、可阻燃；
2. 支持刷卡/密码两种开门模式；
3. 支持IC卡识别
4. 具有双通讯协议设计，同时支持RS485协议和韦根协议；
5. 具有蜂鸣器和指示灯提示功能；
6. 支持防拆报警；
7. 内置看门狗程序，能够检控设备的异常运行状态，并执行恢复处理，确保设备长期运行
8. 所有连接端口均具备过流和过压保护
9. 支持86盒安装/明装
10. 自带4个拨码开关，支持韦根26/34可切，防复制可设（扇区加密校验，非全防）
</t>
  </si>
  <si>
    <t>出门开关</t>
  </si>
  <si>
    <t>DH-ASF900</t>
  </si>
  <si>
    <t>外壳材料：ABS；
电气性能：最大电流：3A 36VDC；
耐用测试：五十万次老化测试合格；
接点输出：NO/COM接点；
产品尺寸：86mm×86mm×30mm（高×宽×厚）；
工作温度：-20℃～+55℃；
工作湿度：0%～95%RH（无凝结）；
净重：0.046kg；
防腐蚀等级：普通防护</t>
  </si>
  <si>
    <t>硬盘录像机</t>
  </si>
  <si>
    <t>DH-NVR5864-4KW</t>
  </si>
  <si>
    <t>主处理器：工业级微控制器；
操作系统：嵌入式Linux操作系统；
后智能分析：支持后智能人脸检测、人脸识别、周界防范、智能动检；
前智能分析：支持前智能人脸检测、人脸识别、视频结构化、周界防范、智能动检、立体行为分析、人像检测、人群分布、人数统计、热度图、车牌识别、车辆密度、物品监控、高空抛物检测、电瓶车入梯；
周界后智能性能（路数）：4路，每路绘制10规则线；
周界前智能性能（路数）：全通道（最大处理16个事件/秒）；
人脸检测后智能性能（1080P）(路数)：2路，单路同时最多检测12张人脸；
人脸识别后智能性能（1080P）(路数)：1. 前端人脸检测+后端人脸比对支持16路图片流，最多同时处理16张/秒人脸；2. 后端人脸检测+后端人脸比对支持2路视频流，最多同时处理12张/秒人脸；
人脸识别前智能性能（路数）：全通道（最大处理16个事件/秒）；
接入路数：64路；
分辨率：32MP；24MP；16MP；12MP；8MP；6MP；5MP；4MP；3MP；1080p；720p；960p；D1；CIF；
解码能力：不开智能：2路32MP@25fps；2路24MP@25fps；4路16MP@25fps；6路12MP@25fps；9路8MP@25fps；12路6MP@25fps；14路5MP@25fps；18路4MP@25fps；36路1080p@25fps；开智能：1路32MP@25fps；1路24MP@25fps；2路16MP@30fps；4路12MP@30fps；6路8MP@30fps；8路6MP@30fps；8路5MP@30fps；12路4MP@30fps；24路1080p@30fps；
RAID：RAID0/1/5/6/10；
报警输入：16路；
报警输出：9路，其中8路继电器输出，1路12V1A ctrl输出；
硬盘接口：9个SATA，单盘最大20T；
RS-485接口：2个（1个半双工串行AB接口，1个全双工串行接口）；
网络接口：2个（10M/100M/1000M以太网口，RJ-45）</t>
  </si>
  <si>
    <t>企业级硬盘</t>
  </si>
  <si>
    <t>ST8000VM006</t>
  </si>
  <si>
    <t>单盘容量：8TB；
缓存：256MB；
转速：5400RPM；
硬盘接口：SATA</t>
  </si>
  <si>
    <t>拼接屏</t>
  </si>
  <si>
    <t>DHL460UCM-EF</t>
  </si>
  <si>
    <t>产品尺寸：46吋
双边拼缝：3.5mm
分辨率：1920*1080
亮度：500cd/m2
对比度：1200:1
色彩范围：8bit
刷新率：60Hz
功耗：133W
视角：178°(水平)/ 178°
供电方式：100–240VAC，50/60Hz
工作温度：0℃～+50℃
工作湿度：20%～90%RH（无凝结）
储存温度：–20℃～+55℃
储存湿度：5%～95%RH（无凝结）
输入接口：VGA(D-Sub)*1、DVI-D*1、HDMI*1、CVBS*1、RS232(RJ45)*1、USB（升级和多媒体）*1
输出接口：RS232(RJ45)*1</t>
  </si>
  <si>
    <t>46英寸液晶拼接前维护单元</t>
  </si>
  <si>
    <t xml:space="preserve">DH-LS460-EF-WS-V2 </t>
  </si>
  <si>
    <t>1、产品尺寸：46寸
2、分辨率：1920*1080
3、输入接口：VGA(D-Sub)*1、CVBS(BNC)*2、DVI-D*1、HDMI*1、RS232(RJ45)*1、USB（升级和多媒体）*1
4、输出接口：CVBS(BNC)*2、RS232(RJ45)*1</t>
  </si>
  <si>
    <t>视频高清线</t>
  </si>
  <si>
    <t>DH-W-HDMI10M</t>
  </si>
  <si>
    <t xml:space="preserve">HDMI高清线10M（公对公）
黑色PVC，26AWG,OD8.0mm，纯无氧铜，镀金端子，
19+1，双磁环，支持分辨率3840*2160 60HZ
</t>
  </si>
  <si>
    <t>双联操作台</t>
  </si>
  <si>
    <t>定制</t>
  </si>
  <si>
    <t>客户端PC机</t>
  </si>
  <si>
    <t>联想</t>
  </si>
  <si>
    <t>扬天m4000q</t>
  </si>
  <si>
    <t xml:space="preserve">I5-14400/16G/1T+512G固态/核显+23.8来酷显示器
</t>
  </si>
  <si>
    <t>防爆型半球型彩色摄像机</t>
  </si>
  <si>
    <t>DH-IPC-HDEW8443R-ZAS</t>
  </si>
  <si>
    <t>支持四种智能资源切换：通用行为分析、人脸检测、人数统计、热度图
支持人脸检测：支持跟踪，支持优选，支持抓拍，支持上报最优的人脸抓图，支持人脸增强，人脸曝光，支持人脸属性提取
支持人数统计：支持排队管理；支持区域内人数统计；支持进入/离开人数统计，并可生成人数统计日/月/年报表，导出使用
支持绊线入侵，区域入侵，快速移动，物品遗留，物品搬移，徘徊检测，人员聚集，停车检测，人脸检测，热度图
支持三码流功能，二路高清视频显示
内置GPU芯片，支持深度学习算法，有效提升检测准确率
采用高性能400万像素1/3英寸CMOS图像传感器，低照度效果好，图像清晰度高
最大可输出400万(2688×1520)@25fps
支持H.265编码，压缩比高，实现超低码流传输
内置高效红外补光灯，最大红外监控距离40米
支持走廊模式，宽动态，3D降噪，强光抑制，背光补偿，数字水印，适用不同监控环境
支持ROI，SMART H.264/H.265，AI H.264/H.265，灵活编码，适用不同带宽和存储环境
支持AFSA(Anti-flicker Self-adaption)功能，可自动消除flick条纹。
支持报警3进2出，音频1进1出，485，最大支持256G Micro SD卡
支持DC12V/POE供电方式
支持IP68、IK10防护等级
外壳材质不锈钢304，线长2米 
防爆标志：Ex db IIC T6 Gb/Ex tb IIIC T80℃ Db</t>
  </si>
  <si>
    <t>防爆软管</t>
  </si>
  <si>
    <t>正泰</t>
  </si>
  <si>
    <t>DN25-1M</t>
  </si>
  <si>
    <t>防爆等级EXIII</t>
  </si>
  <si>
    <t>收发器管理器</t>
  </si>
  <si>
    <t>锐捷</t>
  </si>
  <si>
    <t>RG-FCR14 V2</t>
  </si>
  <si>
    <t>标准19英寸2U设计，14槽机架，可插入14台光纤收发器，兼容睿易单电口光收发器使用。</t>
  </si>
  <si>
    <t>信息面板</t>
  </si>
  <si>
    <t>山泽</t>
  </si>
  <si>
    <r>
      <rPr>
        <sz val="12"/>
        <color indexed="8"/>
        <rFont val="黑体"/>
        <charset val="134"/>
      </rPr>
      <t>TM-WKM6</t>
    </r>
    <r>
      <rPr>
        <sz val="12"/>
        <color indexed="8"/>
        <rFont val="黑体"/>
        <charset val="134"/>
      </rPr>
      <t>2</t>
    </r>
  </si>
  <si>
    <t>电话网络双口，面板表面带嵌入式标签位置，便于是辨别语音和数据端口，隐藏螺丝孔位设计，外观更美，密封性能良好的防尘盖能有效的防止灰尘和其他污染物进入，标准86x86尺寸符合国际标准，使用进口PC料，光泽度高，柔韧性好，耐冲击，抗老化。燃烧性能符合GB/T5169.7，存放温度：-40~80℃。</t>
  </si>
  <si>
    <t>TM-WKM61</t>
  </si>
  <si>
    <t>网络单口，面板表面带嵌入式标签位置，便于是辨别语音和数据端口，隐藏螺丝孔位设计，外观更美，密封性能良好的防尘盖能有效的防止灰尘和其他污染物进入，标准86x86尺寸符合国际标准，使用进口PC料，光泽度高，柔韧性好，耐冲击，抗老化。燃烧性能符合GB/T5169.7，存放温度：-40~80℃。</t>
  </si>
  <si>
    <t>六类非屏蔽跳线(2米灰色)</t>
  </si>
  <si>
    <t>厚德缆胜</t>
  </si>
  <si>
    <t>PTHF-116J-2-GY</t>
  </si>
  <si>
    <t>水晶头塑料材质：聚碳酸酯（PC） 
跳线接头类型：注塑RJ45端子-注塑RJ45端子 
跳线线缆类型：24AWG对绞芯线 （多股）
跳线线缆护套材质：PVC
跳线线缆外径：6.1±0.3mm 
跳线线缆阻抗类型：100±15Ω 
连接方式：RJ45端插接RJ45配线架 
跳线弯曲半径：≥4D(D：跳线外径) 
适用系统：千兆六类非屏蔽系统
使用温度：-20～70℃</t>
  </si>
  <si>
    <t>ODF</t>
  </si>
  <si>
    <t xml:space="preserve">
烽易通</t>
  </si>
  <si>
    <r>
      <rPr>
        <sz val="12"/>
        <color indexed="8"/>
        <rFont val="黑体"/>
        <charset val="134"/>
      </rPr>
      <t>S</t>
    </r>
    <r>
      <rPr>
        <sz val="12"/>
        <color indexed="8"/>
        <rFont val="黑体"/>
        <charset val="134"/>
      </rPr>
      <t>C-24LC</t>
    </r>
  </si>
  <si>
    <r>
      <rPr>
        <sz val="12"/>
        <color indexed="8"/>
        <rFont val="黑体"/>
        <charset val="134"/>
      </rPr>
      <t>24口双LC连接器插拔耐久性寿命应在</t>
    </r>
    <r>
      <rPr>
        <sz val="12"/>
        <color indexed="8"/>
        <rFont val="黑体"/>
        <charset val="134"/>
      </rPr>
      <t>1000</t>
    </r>
    <r>
      <rPr>
        <sz val="12"/>
        <color indexed="8"/>
        <rFont val="黑体"/>
        <charset val="134"/>
      </rPr>
      <t>次以上，</t>
    </r>
    <r>
      <rPr>
        <sz val="12"/>
        <color indexed="8"/>
        <rFont val="黑体"/>
        <charset val="134"/>
      </rPr>
      <t>APC</t>
    </r>
    <r>
      <rPr>
        <sz val="12"/>
        <color indexed="8"/>
        <rFont val="黑体"/>
        <charset val="134"/>
      </rPr>
      <t>型应≥</t>
    </r>
    <r>
      <rPr>
        <sz val="12"/>
        <color indexed="8"/>
        <rFont val="黑体"/>
        <charset val="134"/>
      </rPr>
      <t>60dB</t>
    </r>
    <r>
      <rPr>
        <sz val="12"/>
        <color indexed="8"/>
        <rFont val="黑体"/>
        <charset val="134"/>
      </rPr>
      <t>，</t>
    </r>
    <r>
      <rPr>
        <sz val="12"/>
        <color indexed="8"/>
        <rFont val="黑体"/>
        <charset val="134"/>
      </rPr>
      <t>UPC</t>
    </r>
    <r>
      <rPr>
        <sz val="12"/>
        <color indexed="8"/>
        <rFont val="黑体"/>
        <charset val="134"/>
      </rPr>
      <t>型应≥</t>
    </r>
    <r>
      <rPr>
        <sz val="12"/>
        <color indexed="8"/>
        <rFont val="黑体"/>
        <charset val="134"/>
      </rPr>
      <t>50dB</t>
    </r>
    <r>
      <rPr>
        <sz val="12"/>
        <color indexed="8"/>
        <rFont val="黑体"/>
        <charset val="134"/>
      </rPr>
      <t>，</t>
    </r>
    <r>
      <rPr>
        <sz val="12"/>
        <color indexed="8"/>
        <rFont val="黑体"/>
        <charset val="134"/>
      </rPr>
      <t>PC</t>
    </r>
    <r>
      <rPr>
        <sz val="12"/>
        <color indexed="8"/>
        <rFont val="黑体"/>
        <charset val="134"/>
      </rPr>
      <t>型应≥</t>
    </r>
    <r>
      <rPr>
        <sz val="12"/>
        <color indexed="8"/>
        <rFont val="黑体"/>
        <charset val="134"/>
      </rPr>
      <t>40dB</t>
    </r>
  </si>
  <si>
    <t>110配线架</t>
  </si>
  <si>
    <t>TH/汤湖</t>
  </si>
  <si>
    <t>TH-PXJ-110</t>
  </si>
  <si>
    <t>1U，483mm*44.5</t>
  </si>
  <si>
    <t>光纤跳线</t>
  </si>
  <si>
    <t xml:space="preserve">ZT-NET
</t>
  </si>
  <si>
    <t>ZT-LC*LC</t>
  </si>
  <si>
    <t>3M双LC,3.0,≤3.0db， ≥-50db</t>
  </si>
  <si>
    <t>24口网络配线架</t>
  </si>
  <si>
    <t>秋叶原</t>
  </si>
  <si>
    <r>
      <rPr>
        <sz val="12"/>
        <color indexed="8"/>
        <rFont val="黑体"/>
        <charset val="134"/>
      </rPr>
      <t>Q</t>
    </r>
    <r>
      <rPr>
        <sz val="12"/>
        <color indexed="8"/>
        <rFont val="黑体"/>
        <charset val="134"/>
      </rPr>
      <t>M6211BK</t>
    </r>
  </si>
  <si>
    <r>
      <rPr>
        <sz val="12"/>
        <color indexed="8"/>
        <rFont val="黑体"/>
        <charset val="134"/>
      </rPr>
      <t>提供24个接口，非屏蔽标准（</t>
    </r>
    <r>
      <rPr>
        <sz val="12"/>
        <color indexed="8"/>
        <rFont val="黑体"/>
        <charset val="134"/>
      </rPr>
      <t>YD/T926.3</t>
    </r>
    <r>
      <rPr>
        <sz val="12"/>
        <color indexed="8"/>
        <rFont val="黑体"/>
        <charset val="134"/>
      </rPr>
      <t>、</t>
    </r>
    <r>
      <rPr>
        <sz val="12"/>
        <color indexed="8"/>
        <rFont val="黑体"/>
        <charset val="134"/>
      </rPr>
      <t>TIA/EIA568B</t>
    </r>
    <r>
      <rPr>
        <sz val="12"/>
        <color indexed="8"/>
        <rFont val="黑体"/>
        <charset val="134"/>
      </rPr>
      <t>和</t>
    </r>
    <r>
      <rPr>
        <sz val="12"/>
        <color indexed="8"/>
        <rFont val="黑体"/>
        <charset val="134"/>
      </rPr>
      <t>ISO/IEC11801</t>
    </r>
    <r>
      <rPr>
        <sz val="12"/>
        <color indexed="8"/>
        <rFont val="黑体"/>
        <charset val="134"/>
      </rPr>
      <t>）</t>
    </r>
  </si>
  <si>
    <t>理线架</t>
  </si>
  <si>
    <r>
      <rPr>
        <sz val="12"/>
        <color indexed="8"/>
        <rFont val="黑体"/>
        <charset val="134"/>
      </rPr>
      <t>TH-</t>
    </r>
    <r>
      <rPr>
        <sz val="12"/>
        <color indexed="8"/>
        <rFont val="黑体"/>
        <charset val="134"/>
      </rPr>
      <t>LX5240B</t>
    </r>
  </si>
  <si>
    <r>
      <rPr>
        <sz val="12"/>
        <color indexed="8"/>
        <rFont val="黑体"/>
        <charset val="134"/>
      </rPr>
      <t xml:space="preserve"> </t>
    </r>
    <r>
      <rPr>
        <sz val="12"/>
        <color indexed="8"/>
        <rFont val="黑体"/>
        <charset val="134"/>
      </rPr>
      <t>1U，48.26*4.4</t>
    </r>
  </si>
  <si>
    <t>86型底盒</t>
  </si>
  <si>
    <t>公牛</t>
  </si>
  <si>
    <r>
      <rPr>
        <sz val="12"/>
        <color indexed="8"/>
        <rFont val="黑体"/>
        <charset val="134"/>
      </rPr>
      <t>T</t>
    </r>
    <r>
      <rPr>
        <sz val="12"/>
        <color indexed="8"/>
        <rFont val="黑体"/>
        <charset val="134"/>
      </rPr>
      <t>H-86</t>
    </r>
  </si>
  <si>
    <t xml:space="preserve"> 标准尺寸：86毫米×86毫米12。
安装孔中心距：60毫米</t>
  </si>
  <si>
    <t>线路开槽回填</t>
  </si>
  <si>
    <t xml:space="preserve"> 国标</t>
  </si>
  <si>
    <t>配管</t>
  </si>
  <si>
    <t>凯必吉</t>
  </si>
  <si>
    <t>DN25</t>
  </si>
  <si>
    <t>镀锌管，Φ25，符合国家标准《电气安装导管特殊要求》（GB/14823.1-93 GB/13381.1-92）</t>
  </si>
  <si>
    <t>机柜</t>
  </si>
  <si>
    <t>图腾</t>
  </si>
  <si>
    <t>G26622</t>
  </si>
  <si>
    <r>
      <rPr>
        <sz val="12"/>
        <color indexed="8"/>
        <rFont val="黑体"/>
        <charset val="134"/>
      </rPr>
      <t>6</t>
    </r>
    <r>
      <rPr>
        <sz val="12"/>
        <color indexed="8"/>
        <rFont val="黑体"/>
        <charset val="134"/>
      </rPr>
      <t>U，</t>
    </r>
    <r>
      <rPr>
        <sz val="12"/>
        <color indexed="8"/>
        <rFont val="黑体"/>
        <charset val="134"/>
      </rPr>
      <t>60*80*200</t>
    </r>
  </si>
  <si>
    <r>
      <rPr>
        <sz val="12"/>
        <color rgb="FF000000"/>
        <rFont val="黑体"/>
        <charset val="134"/>
      </rPr>
      <t xml:space="preserve">  UPS </t>
    </r>
    <r>
      <rPr>
        <sz val="12"/>
        <color indexed="8"/>
        <rFont val="黑体"/>
        <charset val="134"/>
      </rPr>
      <t xml:space="preserve">配电箱
</t>
    </r>
  </si>
  <si>
    <r>
      <rPr>
        <sz val="12"/>
        <color rgb="FF000000"/>
        <rFont val="黑体"/>
        <charset val="134"/>
      </rPr>
      <t xml:space="preserve">  UPS </t>
    </r>
    <r>
      <rPr>
        <sz val="12"/>
        <color indexed="8"/>
        <rFont val="黑体"/>
        <charset val="134"/>
      </rPr>
      <t xml:space="preserve">主机（ 15kVA ）
</t>
    </r>
  </si>
  <si>
    <t>商宇</t>
  </si>
  <si>
    <t>HP3115H</t>
  </si>
  <si>
    <t>三相， 15KVA</t>
  </si>
  <si>
    <r>
      <rPr>
        <sz val="12"/>
        <color rgb="FF000000"/>
        <rFont val="黑体"/>
        <charset val="134"/>
      </rPr>
      <t xml:space="preserve"> </t>
    </r>
    <r>
      <rPr>
        <sz val="12"/>
        <color indexed="8"/>
        <rFont val="黑体"/>
        <charset val="134"/>
      </rPr>
      <t>电池</t>
    </r>
  </si>
  <si>
    <t>GW12100</t>
  </si>
  <si>
    <t>100AH</t>
  </si>
  <si>
    <r>
      <rPr>
        <sz val="12"/>
        <color rgb="FF000000"/>
        <rFont val="黑体"/>
        <charset val="134"/>
      </rPr>
      <t xml:space="preserve"> </t>
    </r>
    <r>
      <rPr>
        <sz val="12"/>
        <color indexed="8"/>
        <rFont val="黑体"/>
        <charset val="134"/>
      </rPr>
      <t>电池柜</t>
    </r>
  </si>
  <si>
    <t>电池柜支架</t>
  </si>
  <si>
    <r>
      <rPr>
        <sz val="12"/>
        <color rgb="FF000000"/>
        <rFont val="黑体"/>
        <charset val="134"/>
      </rPr>
      <t xml:space="preserve">  UPS </t>
    </r>
    <r>
      <rPr>
        <sz val="12"/>
        <color indexed="8"/>
        <rFont val="黑体"/>
        <charset val="134"/>
      </rPr>
      <t xml:space="preserve">电源线
</t>
    </r>
  </si>
  <si>
    <t>YJV5*16</t>
  </si>
  <si>
    <t>YJV5*16导体电阻为0.01724Ω/mm²，电缆导体的最高额定温度为90°C</t>
  </si>
  <si>
    <r>
      <rPr>
        <sz val="12"/>
        <color rgb="FF000000"/>
        <rFont val="黑体"/>
        <charset val="134"/>
      </rPr>
      <t xml:space="preserve"> </t>
    </r>
    <r>
      <rPr>
        <sz val="12"/>
        <color indexed="8"/>
        <rFont val="黑体"/>
        <charset val="134"/>
      </rPr>
      <t>机柜电源线</t>
    </r>
  </si>
  <si>
    <t>RVV3*4</t>
  </si>
  <si>
    <t>安装服务费</t>
  </si>
  <si>
    <t>设备安装、调试、布线等</t>
  </si>
  <si>
    <t>合计</t>
  </si>
  <si>
    <t>二</t>
  </si>
  <si>
    <t>室外光纤</t>
  </si>
  <si>
    <t>铠装</t>
  </si>
  <si>
    <t>KZ24</t>
  </si>
  <si>
    <t>24芯单模室外光缆</t>
  </si>
  <si>
    <t>配线</t>
  </si>
  <si>
    <t>1.5mm² 工作温度-20摄氏度至+60摄氏度</t>
  </si>
  <si>
    <t>SC-24LC</t>
  </si>
  <si>
    <t>24口双LC连接器插拔耐久性寿命应在1000次以上，APC型应≥60dB，UPC型应≥50dB，PC型应≥40dB</t>
  </si>
  <si>
    <t>PDU</t>
  </si>
  <si>
    <t>GN-E1080</t>
  </si>
  <si>
    <t>8位，额定负载电流：16A、。
标称工作电压（Un）：为220V。</t>
  </si>
  <si>
    <t>国优</t>
  </si>
  <si>
    <t>HDPE110</t>
  </si>
  <si>
    <t>PE32</t>
  </si>
  <si>
    <t>密度≥930kg/m³（PE100），MFR熔体流动速率≤0.5g/10min（190,5kg），工作压力为0.6～2.5MPa</t>
  </si>
  <si>
    <t>室外落地设备箱</t>
  </si>
  <si>
    <t>60*60*60</t>
  </si>
  <si>
    <t>监控立杆</t>
  </si>
  <si>
    <t>4M高.1.8mm厚</t>
  </si>
  <si>
    <t>立杆横臂</t>
  </si>
  <si>
    <t>立杆基础</t>
  </si>
  <si>
    <t>浇筑</t>
  </si>
  <si>
    <t>弱电手孔井</t>
  </si>
  <si>
    <t>40*40*50</t>
  </si>
  <si>
    <t>挖沟槽土方</t>
  </si>
  <si>
    <t xml:space="preserve">1.土壤类别:三类土
2.挖土深度:0.4
3.弃土运距:自行考虑
</t>
  </si>
  <si>
    <t>回填方</t>
  </si>
  <si>
    <t>1.密实度要求:夯填
2.填方材料品种:素土</t>
  </si>
  <si>
    <t>三</t>
  </si>
  <si>
    <t>室内光纤</t>
  </si>
  <si>
    <t>SNKZ12</t>
  </si>
  <si>
    <t>12芯单模室内光缆</t>
  </si>
  <si>
    <t>SWKZ24</t>
  </si>
  <si>
    <t>大对数电缆</t>
  </si>
  <si>
    <t>HYA</t>
  </si>
  <si>
    <t>25D</t>
  </si>
  <si>
    <t>室外25对×2×0.5</t>
  </si>
  <si>
    <r>
      <rPr>
        <sz val="12"/>
        <color indexed="8"/>
        <rFont val="黑体"/>
        <charset val="134"/>
      </rPr>
      <t>RVV</t>
    </r>
    <r>
      <rPr>
        <sz val="12"/>
        <color indexed="8"/>
        <rFont val="黑体"/>
        <charset val="134"/>
      </rPr>
      <t>8</t>
    </r>
    <r>
      <rPr>
        <sz val="12"/>
        <color indexed="8"/>
        <rFont val="黑体"/>
        <charset val="134"/>
      </rPr>
      <t>*1.0</t>
    </r>
  </si>
  <si>
    <t>DH-ASC4202C-D</t>
  </si>
  <si>
    <t>主处理器：高性能嵌入式处理器；
网络协议：IPv4；UDP；P2P；IPv6；TCP；
OSDP协议：支持；
接入标准：CGI；
是否支持SDK：支持；
产品款式：控制器；
蜂鸣器：支持；
外壳材料：SGCC镀锌；
远程验证：支持；
用户容量：100000；
指纹容量：10000；
卡片容量：100000；
存储记录数量：500000；
RS-485接口：5个（4个读卡器接口，1个扩展接口）；
韦根接口：4路输入；
网络接口：1个RJ-45，10Mbps/100Mbps自适应；
报警输入：7路（其中1路为消防接口，另外6路中前2路支持多态报警，含正常/报警/短路/断路四态;另可外接报警模块扩展8路）；
报警输出：4路（外接报警模块可扩展8路）；
门状态检测：2路；
供电方式：开关电源（AC转DC，AC 100V-240V 1.4A;DC 12V 6A）</t>
  </si>
  <si>
    <t>防爆双门磁力锁</t>
  </si>
  <si>
    <t>JT-3600（双）</t>
  </si>
  <si>
    <t>产品款式：双门磁力锁；
工作温度：-40℃～+75℃；
产品尺寸：500mm×50mm×25mm（长×宽×高）</t>
  </si>
  <si>
    <t>防爆型读卡器</t>
  </si>
  <si>
    <t>JT-EXIICT6/B</t>
  </si>
  <si>
    <t>1、防爆门禁一体机，具有安装简单，无须加装安全栅隔离设备，和同类产品相比具有传输距离更远，性能稳定，使用寿命长特点。
2、采用浇封型防爆保护，能够使用在爆炸性气体环境中和粉尘爆炸环境中。
3、非接触式感应门禁门禁一体机，支持刷卡开门，密码开门，卡加密码开门，具有同时识别IC和ID卡的能力。
4、具有结构简单、便于安装维修、无磨损等特点，安全、可靠，广泛应用于石油石化、化工、码头、油库、轮船、钻井平台、加油站、港口、航天、医药、钢铁、花炮生产、机械、粮食加工储存，制药厂、 弹药库、 高危品仓库、化学实验室、油气管道阀门间等爆炸性危险环境。</t>
  </si>
  <si>
    <t>防爆型出门开关</t>
  </si>
  <si>
    <t>JT-EX-0225</t>
  </si>
  <si>
    <t>防爆出门开关工作温度：-10℃～+50℃；
产品尺寸：86mm×86mm×60mm（长×宽×高）；
防腐蚀等级：普通防护</t>
  </si>
  <si>
    <t>洁净型电话</t>
  </si>
  <si>
    <t>上科尔</t>
  </si>
  <si>
    <t>skr899-1</t>
  </si>
  <si>
    <t>话筒输入灵敏度：2.5mV2。
线路输入灵敏度：250mV2。
线路输出：1V2。
信噪比：大于90dB2。
频响：20Hz~20kHz2。
总谐波失真：&lt;0.01%2。
功耗：30W（零负载）2。</t>
  </si>
  <si>
    <t>云台半球彩色摄像机</t>
  </si>
  <si>
    <t>DH-SD-2C405-HN-NB-ADP-PV</t>
  </si>
  <si>
    <t>传感器类型：1/2.8英寸CMOS；
像素：400万；
最大分辨率：2560×1440；
最低照度：彩色：0.05lux/F1.6 黑白：0.005lux/F1.6 0lux（红外灯开启）；
最大补光距离：30m（白光）；30m（红外）；
补光类型：红外+白光；
镜头焦距：2.7mm～13.5mm；
镜头光圈：F1.6～F3.0；
视场角：水平：96.73°～24.76°；垂直：51.98°～13.91°；对角：110.58°～29.74°；
光学变倍：5倍；
定时任务：预置点；
通用行为分析：支持绊线入侵；支持区域入侵；
人形检测：支持；
光警戒：支持白光警戒，闪烁时间可设置：5-30秒；频率：高/中/低；
声警戒：内置1条语音报警内容，支持自定义语音内容导入10条；声音：0～100可调；播放次数1-10次可调；；
防抖功能：电子防抖；
透雾功能：电子透雾；
网络接口：1个（RJ-45母头网口，支持10M/100M网络数据）；
音频输入：1路（内置Mic）；
音频输出：1路（内置扬声器）；
语音对讲：支持；
供电方式：DC12V/1.5A±10%PoE (802.3af)；
防护等级：TVS 2000V防雷、防浪涌和防突波保护；防水防尘；
球机尺寸：2寸；
接口类型：RJ45接口；供电</t>
  </si>
  <si>
    <t>支持四种智能资源切换：通用行为分析、人脸检测、人数统计、热度图
支持人脸检测：支持跟踪，支持优选，支持抓拍，支持上报最优的人脸抓图，支持人脸增强，人脸曝光，支持人脸属性提取
支持人数统计：支持排队管理；支持区域内人数统计；支持进入/离开人数统计，并可生成人数统计日/月/年报表，导出使用
支持绊线入侵，区域入侵，快速移动，物品遗留，物品搬移，徘徊检测，人员聚集，停车检测，人脸检测，热度图
支持三码流功能，二路高清视频显示
内置GPU芯片，支持深度学习算法，有效提升检测准确率
采用高性能400万像素1/3英寸CMOS图像传感器，低照度效果好，图像清晰度高
最大可输出400万(2688×1520)@25fps
支持H.265编码，压缩比高，实现超低码流传输
内置高效红外补光灯，最大红外监控距离40米
支持走廊模式，宽动态，3D降噪，强光抑制，背光补偿，数字水印，适用不同监控环境
支持ROI，SMART H.264/H.265，AI H.264/H.265，灵活编码，适用不同带宽和存储环境
支持AFSA(Anti-flicker Self-adaption)功能，可自动消除flick条纹。
支持报警3进2出，音频1进1出，485，最大支持256G Micro SD卡
支持DC12V/POE供电方式
支持IP68、IK10防护等级
外壳材质不锈钢304，线长2米 
拥有防爆合格证、CCC证
防爆标志：Ex db IIC T6 Gb/Ex tb IIIC T80℃ Db</t>
  </si>
  <si>
    <t>红外定焦防爆枪型摄像机</t>
  </si>
  <si>
    <t>DH-IPC-HFE7243S-AS</t>
  </si>
  <si>
    <t>传感器类型：1/2.8英寸CMOS；
像素：200万；
最大分辨率：1920×1080；
最低照度：0.002lux（彩色模式）；0.0002lux（黑白模式）；0lux（补光灯开启）；
最大补光距离：30m（红外）；
镜头焦距：3.6mm；
镜头光圈：F1.6；
视场角：水平：88°；垂直：44°；对角：105°；
通用行为分析：物品遗留；物品搬移；
热度图：支持；
周界防范：绊线入侵；区域入侵；快速移动（三项均支持人车分类及精准检测）；停车检测；徘徊检测；人员聚集；
人脸检测：支持人脸检测；支持跟踪；支持优选；支持抓拍；支持上报最优的人脸抓图；支持人脸增强，支持人脸曝光；支持人脸属性提取，支持6种属性8种表情：性别，年龄，眼镜，表情（愤怒，平静，高兴，悲伤，厌恶，惊讶，困惑，害怕），口罩，胡子；支持人脸抠图区域可设:人脸， 单寸照，自定义；支持实时抓拍、优选抓拍、质量优先三种抓拍策略；支持人脸角度过滤功能；支持优选时长可设；
人数统计：支持绊线人数统计，并可显示及输出日、月、年统计报表；支持区域内人数统计，支持排队管理功能；支持4个绊线人数统计，4个区域内人数统计，4个排队管理功能；
透雾功能：支持；
网络接口：1个（水晶头网口，支持10M/100M网络数据）；
音频输入：1路（接线端子）；
音频输出：1路（接线端子）；
报警输入：1路（湿接点，支持直流3～5V电位，5mA电流）；
报警输出：1路（湿接点，支持直流最大12V电位，0.3A电流）；
供电方式：DC12V/PoE；
防护等级：IP68
防爆标志：Ex db IIC T6 Gb/Ex tb IIIC T80℃Db</t>
  </si>
  <si>
    <t>防爆枪机壁装支架</t>
  </si>
  <si>
    <t>DH-PFB717W-S1</t>
  </si>
  <si>
    <t>1、SUS304材质的壁装式支架，具备10kg负重能力。</t>
  </si>
  <si>
    <t>防爆接线盒</t>
  </si>
  <si>
    <t>CHNT-TJX</t>
  </si>
  <si>
    <t>防护等级：具有IP65防护等级，能够有效防止水和灰尘的侵入1。
接线端子：接线端子有多种规格，如2.5-3.5平方毫米的螺旋自锁式接线端子1。
电缆引入：不同型号规格的电缆密封套满足不同的电缆引入需求，塑制电缆密封套入口（安装端）是公制螺纹，内设防松夹爪，具有良好的机械特征1。</t>
  </si>
  <si>
    <r>
      <rPr>
        <sz val="12"/>
        <color indexed="8"/>
        <rFont val="黑体"/>
        <charset val="134"/>
      </rPr>
      <t>SC-24</t>
    </r>
    <r>
      <rPr>
        <sz val="12"/>
        <color indexed="8"/>
        <rFont val="黑体"/>
        <charset val="134"/>
      </rPr>
      <t>LC</t>
    </r>
  </si>
  <si>
    <t>QM6211BK</t>
  </si>
  <si>
    <t>提供24个接口，非屏蔽标准（YD/T926.3、TIA/EIA568B和ISO/IEC11801）</t>
  </si>
  <si>
    <t>TH-LX5240B</t>
  </si>
  <si>
    <t xml:space="preserve"> 1U，48.26*4.4</t>
  </si>
  <si>
    <t>落地机柜</t>
  </si>
  <si>
    <r>
      <rPr>
        <sz val="12"/>
        <color indexed="8"/>
        <rFont val="黑体"/>
        <charset val="134"/>
      </rPr>
      <t>G</t>
    </r>
    <r>
      <rPr>
        <sz val="12"/>
        <color indexed="8"/>
        <rFont val="黑体"/>
        <charset val="134"/>
      </rPr>
      <t>156</t>
    </r>
    <r>
      <rPr>
        <sz val="12"/>
        <color indexed="8"/>
        <rFont val="黑体"/>
        <charset val="134"/>
      </rPr>
      <t>22</t>
    </r>
  </si>
  <si>
    <r>
      <rPr>
        <sz val="12"/>
        <color indexed="8"/>
        <rFont val="黑体"/>
        <charset val="134"/>
      </rPr>
      <t>1</t>
    </r>
    <r>
      <rPr>
        <sz val="12"/>
        <color indexed="8"/>
        <rFont val="黑体"/>
        <charset val="134"/>
      </rPr>
      <t>U，</t>
    </r>
    <r>
      <rPr>
        <sz val="12"/>
        <color indexed="8"/>
        <rFont val="黑体"/>
        <charset val="134"/>
      </rPr>
      <t>60*60*160</t>
    </r>
  </si>
  <si>
    <r>
      <rPr>
        <sz val="12"/>
        <color rgb="FF000000"/>
        <rFont val="苹方 中等"/>
        <charset val="134"/>
      </rPr>
      <t xml:space="preserve"> </t>
    </r>
    <r>
      <rPr>
        <sz val="12"/>
        <color indexed="8"/>
        <rFont val="苹方 中等"/>
        <charset val="134"/>
      </rPr>
      <t>国标</t>
    </r>
  </si>
  <si>
    <t>波纹管</t>
  </si>
  <si>
    <t>天特</t>
  </si>
  <si>
    <r>
      <rPr>
        <sz val="12"/>
        <color theme="1"/>
        <rFont val="黑体"/>
        <charset val="134"/>
      </rPr>
      <t>D</t>
    </r>
    <r>
      <rPr>
        <sz val="12"/>
        <color theme="1"/>
        <rFont val="黑体"/>
        <charset val="134"/>
      </rPr>
      <t>N25-304</t>
    </r>
  </si>
  <si>
    <t>防爆波纹管</t>
  </si>
  <si>
    <t>不锈钢接线盒</t>
  </si>
  <si>
    <t>TH-1686</t>
  </si>
  <si>
    <t>安装孔中心距：120毫米</t>
  </si>
  <si>
    <t>UPS</t>
  </si>
  <si>
    <t xml:space="preserve">HPR1103B </t>
  </si>
  <si>
    <t>高频机架式2U 单进单出3kVA\2.4kW \pf=0.8（默认） \标配电池\6PCS*9AH电池( LCD显示)\438*615*86(mm)\23.7kg</t>
  </si>
  <si>
    <t>四</t>
  </si>
  <si>
    <t>小计(元）</t>
  </si>
  <si>
    <t>电源线</t>
  </si>
  <si>
    <r>
      <rPr>
        <sz val="12"/>
        <color theme="1"/>
        <rFont val="黑体"/>
        <charset val="134"/>
      </rPr>
      <t>RVV2x</t>
    </r>
    <r>
      <rPr>
        <sz val="12"/>
        <color theme="1"/>
        <rFont val="黑体"/>
        <charset val="134"/>
      </rPr>
      <t>3.0</t>
    </r>
  </si>
  <si>
    <r>
      <rPr>
        <sz val="12"/>
        <color theme="1"/>
        <rFont val="黑体"/>
        <charset val="134"/>
      </rPr>
      <t>3.0</t>
    </r>
    <r>
      <rPr>
        <sz val="12"/>
        <color theme="1"/>
        <rFont val="黑体"/>
        <charset val="134"/>
      </rPr>
      <t>mm² 工作温度-20摄氏度至+60摄氏度</t>
    </r>
  </si>
  <si>
    <t>米</t>
  </si>
  <si>
    <t>台</t>
  </si>
  <si>
    <t>只</t>
  </si>
  <si>
    <t>个</t>
  </si>
  <si>
    <t>CHNT-3JRG</t>
  </si>
  <si>
    <t>根</t>
  </si>
  <si>
    <t>防爆接线箱</t>
  </si>
  <si>
    <t>CHNT-990II</t>
  </si>
  <si>
    <t>500*600*250【隔爆型】</t>
  </si>
  <si>
    <t>DN25-FBP3</t>
  </si>
  <si>
    <t>镀锌无缝防爆线管</t>
  </si>
  <si>
    <t>项</t>
  </si>
  <si>
    <t>三、考勤管理系统清单</t>
  </si>
  <si>
    <t>综合单价</t>
  </si>
  <si>
    <t>合价</t>
  </si>
  <si>
    <t>人脸考勤机</t>
  </si>
  <si>
    <r>
      <rPr>
        <sz val="10"/>
        <rFont val="宋体"/>
        <charset val="134"/>
        <scheme val="minor"/>
      </rPr>
      <t>1、设备外观：采用7英寸LCD触摸显示屏，200万像素双目摄像头，面部识别距离0.2-3m，支持照片视频防假；2、设备容量：支持5000张人脸白名单，1：N人脸比对时间＜0.2S/人，支持6000张卡片，50000条记录；</t>
    </r>
    <r>
      <rPr>
        <sz val="10"/>
        <color rgb="FF000000"/>
        <rFont val="宋体"/>
        <charset val="134"/>
        <scheme val="minor"/>
      </rPr>
      <t> 3、认证方式：支持人脸、刷卡、密码（超级密码）及其组合的认证方式；可读取Mifare卡（IC卡）、CPU卡序列号/内容、身份证序列号；4、通讯方式：上行通讯为TCP/IP；支持外接RS485，Wiegand副读卡器（不支持外接指纹读卡器）；基线支持标准韦根34/26；5、视频对讲：支持与客户端、主副室内分机、管理机的视频对讲功能；支持远程视频预览功能，可以通过RTSP协议输出视频码流，编码格式H.264；6、输入接口：LAN*1、RS485*1、wiegand * 1、USB*1、门磁*1、报警输入*2、防拆*1、开门按钮*1；7、输出接口：电锁*1个，报警输出*1个；8、工作电压： DC 12V/3A，不自带电源；9、使用环境：室内外环境，室外使用必须搭配遮阳罩；10、安装方式：标配金属安装挂板，支持明装、86底盒安装；11、免费提供易用的管理平台；12、工作温度：-30~65℃。</t>
    </r>
  </si>
  <si>
    <t>合    计</t>
  </si>
  <si>
    <t>五、信息发布系统清单</t>
  </si>
  <si>
    <t>LED大屏</t>
  </si>
  <si>
    <t>P2.5全彩，3.2m*1.6m</t>
  </si>
  <si>
    <t>m2</t>
  </si>
  <si>
    <t>（门厅）</t>
  </si>
  <si>
    <t>钢结构及包边</t>
  </si>
  <si>
    <t>方管、槽钢等、不锈钢包边
3.3m*1.7m</t>
  </si>
  <si>
    <r>
      <rPr>
        <sz val="10"/>
        <rFont val="楷体"/>
        <charset val="134"/>
      </rPr>
      <t>m</t>
    </r>
    <r>
      <rPr>
        <vertAlign val="superscript"/>
        <sz val="10"/>
        <rFont val="楷体"/>
        <charset val="134"/>
      </rPr>
      <t>2</t>
    </r>
  </si>
  <si>
    <t>同步控制系统</t>
  </si>
  <si>
    <t>配套</t>
  </si>
  <si>
    <t>套</t>
  </si>
  <si>
    <t>同步接收卡</t>
  </si>
  <si>
    <t>解码器</t>
  </si>
  <si>
    <t>4*6三相电+1地线</t>
  </si>
  <si>
    <t>穿线管</t>
  </si>
  <si>
    <t>KBG20</t>
  </si>
  <si>
    <t>六、会议系统</t>
  </si>
  <si>
    <t>单价</t>
  </si>
  <si>
    <t>A</t>
  </si>
  <si>
    <t>大会议室（91.3㎡）</t>
  </si>
  <si>
    <t>音箱</t>
  </si>
  <si>
    <t>单元组件 低音10英寸（250mm）×1    高音1.4英寸（34MM）×1,频响范围（±3dB） 60HZ-18000HZ;号角覆盖范围 垂直60 °水平80 °,灵敏度（dB/1M/1W） 92dB/1M/1W;最大声压级 120dB/1M/1W,额定功率（RMS） 180W;最大功率（PEAK） 720W,标称阻抗 8Ω</t>
  </si>
  <si>
    <t>功放</t>
  </si>
  <si>
    <t>规格：两通道专业纯后级功率放大器：输出功率：8Ω/350W×2, 4Ω/530W×2；桥接功率：8Ω/1060W；频率响应：20Hz-20kHz&lt;±0.1dB；电源：220V-230V（50Hz/60Hz）；阻尼系数：＞240；总谐波失真：＜0.03％Rated power@8Ω/1KHz；信噪比≥95dB；输入阻抗（平衡/不平衡）:20K/10K；转换速率：15V/US； 输入灵敏度：0.77V；</t>
  </si>
  <si>
    <t>调音台</t>
  </si>
  <si>
    <t>1、2编组4母线调音台；2、14路线路出入+1组立体声出入，特设录音功能 专业Lexcoin效果器     
3、内置多格式MP3播放器（可显示歌词于曲目，带录音，均衡）。     
4、MP3音源可转入本机立体声声道金行调音或混合。     
5、分路4段没事EQ设超离和超低音调，带显示哑音选择开关。     
6、6路母线（BUS）：主输出+两编组+监听室输出+录音输出与返回     
7、在无需外置设备下可独立完成6路不同音源的输出。     
8、2路AUX外接与返回，双7段图视均衡。       100MM长行程推子控制。     
9、内置48V幻象电源供电，内置80V-240V变电压工作电源</t>
  </si>
  <si>
    <t>手拉手主机</t>
  </si>
  <si>
    <t xml:space="preserve">1、采用全数字电路设计，系统稳定，运算快捷。
2、七种发言模式：主席优先、先进先出、后进先出、限制发言、自由讨论、压倒轮替、申请模式。
3、七种发言人数:：1-6人（可选） 、N人（全开放）。
4、开机自检功能，所有指示灯环绕闪烁一遍，连接状态不正常时产生锋呜。
5、智能断电记忆功能，可记忆程序运行状态，若意外断电后，通电即恢复最后一次设置。
6、具有中/英文语言切换功能，LCD显示屏，显示各项工作状态。
7、采用轻触式开关按键控制菜单功能，设有音量调节、电话输入和总音量输出调节器。
8、主机可以连接60个会议话筒单元，分四路并联输出，每路可连接20个单元,可无限增加电源扩展或数据扩展。
9、具有防啸叫功能选择。开启移频功能可以有效抑制啸叫。
10、内置电话偶合器输入和输出端口,可用来召开远程电话会议；11、RS232接口连接PC软件控制界面或中控设备。
12、会议主机带有高、中、低音调调节功能。合理调节达到最佳音质效果。
</t>
  </si>
  <si>
    <t>主席单元</t>
  </si>
  <si>
    <t xml:space="preserve">1、40CM长咪管，拾音距离强，高保真单指向性电容咪芯，声音还原、清晰度高、噪音小；
2、麦克风亮蓝色灯环显示工作状态；
3、超静音轻触开关，轻按0.5S开启进入工作状态；
4、主席单元有优先发言权,可随时关闭其他列席单元；
5、智能数字化设计，单片机控制电路，麦克风由系统主机供电超低功耗、高保真；
6、美观大方；
7、优良抗手机干扰能力；
8、会议单元支持“热插拔”功能，自带2米8P连接线；手拉手连接模式，安装简便，操作灵活。
</t>
  </si>
  <si>
    <t>代表单元</t>
  </si>
  <si>
    <t xml:space="preserve">1、40CM长咪管，拾音距离强，高保真单指向性电容咪芯，声音还原、清晰度高、噪音小；
2、麦克风亮蓝色灯环显示工作状态；
3、超静音轻触开关，轻按0.5S开启进入工作状态；
4、主席单元有优先发言权,可随时关闭其他列席单元；
5、智能数字化设计，单片机控制电路，麦克风由系统主机供电超低功耗、高保真；
6、美观大方；
7、优良抗手机干扰能力；
8、会议单元支持“热插拔”功能，自带2米9P连接线；手拉手连接模式，安装简便，操作灵活。
</t>
  </si>
  <si>
    <t>一拖四无线会议话筒</t>
  </si>
  <si>
    <t>1.UHF频段传输信号，频率范围：500MHz-900MHz；
2.四通道接收信号,每通道有100个信道可选，每个信道以250KHz步进；每通道用24.75MHz；
3.采用稳定的PLL数位锁相环合成技术和智能数字线路，整机性能稳定性显著提高；
4.各通道配备独有的ID号，增强抗干扰功能，支持20台叠机使用（即20台接收机和80个发射器）；
5.内置高效抑制噪声线路，防啸叫功能显著；
6.接收机背面设置2条橡胶接收天线，增强接收的信号，外观大方得体；
7.背面设有2个平衡输出和1个混合非平衡输出，适合连接各种外置设备；
8.不再局限于一发射只能配对单一通道，实现同一发射可在两个通道400个信道中互通互用，尽显人性化的高新技术设计；
9.超静音轻触开关，轻按0.5S开启进入工作状态；
10.灵活的鹅颈式咪杆设计，可360°全方位调节，咪杆灯环指示发言状态。
11.话筒耗电量为80mA，使用1.5V电池（3粒）供电，可连续使用12小时；
12.主机和发射器均具备LCD屏显示工作状态等内容
13.使用距离: 空旷环境：80-100米      复杂环境：50-80米            
14.适用于各种会议和演讲场合。</t>
  </si>
  <si>
    <t>天线增强器</t>
  </si>
  <si>
    <r>
      <rPr>
        <sz val="10"/>
        <color theme="1"/>
        <rFont val="宋体"/>
        <charset val="134"/>
        <scheme val="minor"/>
      </rPr>
      <t xml:space="preserve">主要规格
类型 分配器
频段：UHF 470 ~ 870 MHz
输入截断点：+ 32 dBm
RF 输出端增益：+ 1.0dB ± 1dB，输入增益 1 dB ± 1 dB，输出 /入接头，两组主动式一对四输出及一組主动式一对一输出 BNC 插座，阻抗50 </t>
    </r>
    <r>
      <rPr>
        <sz val="11"/>
        <color theme="1"/>
        <rFont val="宋体"/>
        <charset val="134"/>
        <scheme val="minor"/>
      </rPr>
      <t>Ω</t>
    </r>
    <r>
      <rPr>
        <sz val="11"/>
        <color theme="1"/>
        <rFont val="宋体"/>
        <charset val="134"/>
        <scheme val="minor"/>
      </rPr>
      <t xml:space="preserve"> 
输入接头电源:提供天线输入端 9 V DC ，300mA 的偏压。
输出端隔离度&gt; 18dB 在 400 ~ 870 MHz
频段选择性:低端≧ 35dB, 高端≧ 30dB,输出/入阻抗:50 </t>
    </r>
    <r>
      <rPr>
        <sz val="11"/>
        <color theme="1"/>
        <rFont val="宋体"/>
        <charset val="134"/>
        <scheme val="minor"/>
      </rPr>
      <t xml:space="preserve">Ω
</t>
    </r>
    <r>
      <rPr>
        <sz val="11"/>
        <color theme="1"/>
        <rFont val="宋体"/>
        <charset val="134"/>
        <scheme val="minor"/>
      </rPr>
      <t>线输出 /入接头  BNC 插座
天线输入接头电源供应天线 A、B 输入端各提供 9 VDC,300 mA max.给放大器
适配器:3A,  12VDC
主要规格
类型：外接延长天线
频段UHF 470 ~ 870 MHz
天线增益 4 ~ 6 dBi
内置放大器
放大器增益0 -3-12 dB三段可调增益
驻波比≦ 2:1 （ RX 连接座），≦ 2:1 
3-dB 波束宽 75° 垂直面， 130° 水平面
功率消耗 RX 连接座：約 950 mW / DC
9V ，适用 DC9 ~5 .5V
天线阻抗 50</t>
    </r>
    <r>
      <rPr>
        <sz val="11"/>
        <color theme="1"/>
        <rFont val="宋体"/>
        <charset val="134"/>
        <scheme val="minor"/>
      </rPr>
      <t xml:space="preserve">Ω
</t>
    </r>
    <r>
      <rPr>
        <sz val="11"/>
        <color theme="1"/>
        <rFont val="宋体"/>
        <charset val="134"/>
        <scheme val="minor"/>
      </rPr>
      <t>连接座BNC 母座</t>
    </r>
  </si>
  <si>
    <t>反馈抑制器</t>
  </si>
  <si>
    <t xml:space="preserve">功能特点：
会议系统中防啸叫的完美解决方案；
2寸TFT彩屏，中英文可选；
24BIT高性能A/D及D/A转换；
每通道最多可设12个动态陷波器,12个PEQ。分辨精度1HZ，工作频率20-20KHZ；
自动扫描啸叫点并抑制；
噪声门功能可抑制系统微弱噪声干扰；
输入压缩功能，消除反馈同时更可扩展人声动态；
每通道，增益-80dB到0dB；
每路设有四档移频选择，配合先播钱使用，防啸叫效果出类拨萃。
适用场所：
会议室、多功能厅、多媒体教室、中小型宴会厅
技术参数表:
项目 参数
模拟输入 2CH-XLR和1/4“TRS(母)输入,电子平衡/不平衡
输入阻抗 平衡47Ω,不平衡20KΩ
最大线路电平输入 +18dBu
模拟输出 2CH-XLR和1/4“TRS(母)输入,电子平衡/不平衡
输出阻抗 平衡&gt;120Ω,不平衡&gt;60Ω
最大输出电平 +20dBu
频率响应 20Hz-20KHz,±0.3db
信噪比 &gt;105db(A)
动态范围 103db
总谐波失真+噪声 0.005％,1KHz;20Hz-10KH,&lt;0.01％;10KHz-20KHz,&lt;0.025％
工作电压 110V/220V/AC 50Hz/60Hz
接口 输入3芯XLR母插座/6.3插咀 输出3芯XLR公插座/6.3插咀 USB接口 电源插口 3芯IEC 插座 电源90至240V 50/60Hz，耗电量&lt;30瓦
</t>
  </si>
  <si>
    <t>电源时序器</t>
  </si>
  <si>
    <t xml:space="preserve">1、关机后，可完全关断输出
2、设有安全锁，供手动紧急控制
3、保护功放和喇叭免受电源冲击
4、每路插座最大容量达3KVA，总容量达6KVA
5、按此顺序开启/关闭10路设备电源，保护电网不受冲击
6、此机电源输入电缆线直接与工业用电器自动空气开关连接
7、带紧急触发接口（当本机检测到短路激活信号时，自动顺序打开各路电源，短路信号消除后，自动顺序关闭电源）
</t>
  </si>
  <si>
    <t>600*600*2000，网络机柜</t>
  </si>
  <si>
    <t>短焦激光投影机</t>
  </si>
  <si>
    <t xml:space="preserve">1.DLP显示技术，纯激光光源，DMD芯片大小≤0.48″。全新德州仪器Brilliantcolor TM技术，白绿红黄四色色轮。
2.标准亮度≥4000流明；标准分辨率：≥1920*1200；对比度：≥500000:1。
3.超短焦反射式镜头，投影机镜头居中设计。投射比≤0.25，即投射80英寸16:10画面时，投影机镜头距离画面≤44cm，教学板书时不受投影光线的干扰影响
4.梯形校正功能，垂直水平≥±30°。
5.色域覆盖率（REC.709标准）≥100%。
6.照度均匀度（中心边角比）≥85%
7.设备内置1*10W扬声器，一体化设计方便用户使用。
8.标准亮度模式下激光光源寿命≥25000小时。
9.智能节能ECO模式：5min无信号投影机自动关机，用户可自定义无信号关机时间和休眠状态关机时间。
10.设备接口：高清HDMI*2，VGA输入接口*1，VGA输出接口*1，Video(RCA)接口*1 ，USB-A型接口*1， RS-232*1， RJ45网络接口*1，S-VIDEO*1，DC 12V OUT*1 、 Audio in(RCA) *2 、 Audio in(mini jack) *1 、 Audio out(mini jack) *1（所有接口为投影机内置）。
11.USB提供供电。。
12.工作噪音≤31db。
13.光源系统采用IP5X级密闭设计，防止灰尘入侵。。
14.整机重量：≥7.5KG。。
15.色彩匹配及调节功能，具备6种色彩调节功能（RGBCMY），拼接融合色彩调整更方便（用户区可调节）。
16.支持DLP Link 3D，包括垂直同步全分离、垂直全封装、垂直半封装、水平半封装格式；支持HDMI蓝光3D格式。
17.具备HDR高动态范围成像，带来更高画质。
18.具备Dynamic black（动态黑）功能，有效提高对比度。
19.可被AMX控制设备发现连接。
20.支持多种网络控制协议(AMX/Exrton/PJ-Link/Telnet）进行远程管理和集中控制。
21.输入信号支持1920*1200@60Hz，支持18种或以上的OSD语言。
22.设备安全可靠，平均无故障运行时间（MTBF）≥60000小时。
23.工作温度范围：0-40℃；设备具有环境温度检测功能，当检测到周围环境温度为35-40℃时，设备自动进入节能模式，亮度输出减少至60%，保护投影设备，延长使用寿命。
24.测试图功能：无需连接电脑，投影机能够提供测试图种类≥9张，方便测试及装调试。
25.支持高海拔模式。
26.网口远程控制功能：支持通过局域网远程获取投影机工作状态，并能控制投影机关机、切换通道、调节音量等操作。
</t>
  </si>
  <si>
    <t>拉线电动幕布</t>
  </si>
  <si>
    <t xml:space="preserve">1、杜亚静音管状电机
2、内外置无线射频遥控
3、120寸
</t>
  </si>
  <si>
    <t>副</t>
  </si>
  <si>
    <t>混合矩阵</t>
  </si>
  <si>
    <t>支持Video/VGA/YPbPr/DVI/HDMI/SDI等混合输入输出
输入输出端强大的ESD，防雷击等保护电路，及时保护设备的正常运行
输入内置信号采样放大电路，保证高清信号传输30米
支持DVI-D/HDMI输出板卡信号格式转换，行场頻率转换
自带控制软件实现简体中文、繁体中文、英文等多种语言控制界面
支持产品过流，过压等保护电路设计；支持冗余电源配置
串接接口：RS232, 9孔D-Sub型连接器，端口2，3，5分别直通
串口参数：9600bps、8位数据、1位起始位、1位停止位、无校验，无流控
功耗：30～150W（视具体型号确定功耗）温度：0℃～60℃
输入电压：AC 100～240V；50/60Hz</t>
  </si>
  <si>
    <t>电视机</t>
  </si>
  <si>
    <t>支持4K分辨率 70寸</t>
  </si>
  <si>
    <t>移动支架</t>
  </si>
  <si>
    <t>承重80公斤以上</t>
  </si>
  <si>
    <t>视频会议终端</t>
  </si>
  <si>
    <t xml:space="preserve">遵循标准 通信标准 ITU-T   H.323、IETF SIP
视频标准 H.265、H.264 HP、H.264   SVC、H.264、H.263、VP8、MPEG-4
音频标准 G.711、G.719、G.721、G.722、G.728、G.729、OPUS、SILK、Speex、iLBC、MPEG4-AAC、MP3
双流 ITU-T H.239、IETF BFCP
安全加密 DES、MD5、SSL、H.235
视频特性 视频编码分辨率 高清：4K、1080P，720P；标清：4CIF、CIF
视频解码分辨率 高清：4K、1080P，720P；标清：4CIF、CIF
数据内容分辨率 1080P
视频图像帧率 5～60帧/秒
数据内容帧率 5～60帧/秒
音频质量 快速回声消除（AEC）；增强智能噪声抑制（ANS）；增强自动增益控制（AGC）；全线性回声抵消技术（L-AEC）；回音拖尾处理能力；高达500ms的回声消除能力
视频输入接口 1路4K高清视频输入接口（1×HDMI）、1路1080P高清视频输入接口（1×HDMI）
视频输出接口 3路4K高清视频输出接口（2×HDMI、1×VGA） 
音频输入接口 4路音频输入（1×卡侬、1×6.5mm、1×3.5mm、1×RCA）
音频输出接口 4路音频输出（1×HDMI、1×6.5mm、1×3.5mm、1×RCA）
数据接口  摄像控制接口：1个RS232     COM口；USB接口：2×USB2.0、2×USB3.0
网络接口  1 x 10M/100M/1000M自适应网口
会议带宽  64Kbps～8Mbps
安全特性  SSL、DES、MD5、H.235加密；会议呼入密码；双流密码
特色功能  支持单屏双显、双屏双显功能，双屏时可通过遥控器自由切换主辅屏内容；支持画中画功能，画中画的位置可改变；支持会议中显示对方站点名称；支持系统设置的备份和恢复；支持呼叫状态显示、网络信息统计，本端音视频自环测试、日志、远程升级维护等功能；支持使用PC插件通过IP网络连接方式发送双流，发送双流需具备口令认证，保证会议安全性；支持通过遥控器和手机APP进行终端上的所有操作，如会议呼叫、挂断，音量大小控制、静音、控制摄像机旋转及变焦、一键会议录制等功能；支持录制会议功能，通过终端上的USB接口外接U盘或者移动硬盘即可进行会议录制，录制的视频是标准的mp4格式，不需要特殊的播放器播放，支持定制终端开机LOGO。
操控设备  多功能遥控器/手机APP
环境要求 工作温度范围 0℃～50℃
</t>
  </si>
  <si>
    <t>视频会议摄像机</t>
  </si>
  <si>
    <t xml:space="preserve">规格：1080p
成像设备：1/3CMOS
CCD有效像素：200万
水平分辨率：1080P/720p
镜头：10倍光学，12倍电子放大
焦距：f=5.1mm-50.1mm,F1.8-F2.1
平移/俯仰角：360度（平移）,180度（俯仰）
信号系统 HD：1080p（25,30,50,60）1080i,（/59.94,）1080i/50,&lt;, /SPAN&gt;
720p/59.94,720p/50
</t>
  </si>
  <si>
    <t>滚动条屏</t>
  </si>
  <si>
    <t>3.75双基色,6.1*0.35m</t>
  </si>
  <si>
    <t>笔记本电脑</t>
  </si>
  <si>
    <t>cpu：i7，RAM：8G，独立显卡，内存：512Gssd</t>
  </si>
  <si>
    <t>摄像机支架</t>
  </si>
  <si>
    <t>配套使用</t>
  </si>
  <si>
    <t>桌子</t>
  </si>
  <si>
    <t>80*50*70</t>
  </si>
  <si>
    <t>张</t>
  </si>
  <si>
    <t>椅子</t>
  </si>
  <si>
    <t>墙插</t>
  </si>
  <si>
    <t>HDMI 音频 电源</t>
  </si>
  <si>
    <t>地插</t>
  </si>
  <si>
    <t>线材</t>
  </si>
  <si>
    <t>国标</t>
  </si>
  <si>
    <t>批</t>
  </si>
  <si>
    <t>B</t>
  </si>
  <si>
    <t>会议室（40.8㎡）</t>
  </si>
  <si>
    <t>*5</t>
  </si>
  <si>
    <t>投影机</t>
  </si>
  <si>
    <t>DLP 4000流明 1024X768</t>
  </si>
  <si>
    <t xml:space="preserve">幕布 </t>
  </si>
  <si>
    <t>采用静音电机，运行平稳顺畅，宁静。</t>
  </si>
  <si>
    <t xml:space="preserve"> 采用全数字电路设计，系统稳定，运算快捷。
 七种发言模式：主席优先、先进先出、后进先出、限制发言、自由讨论、压倒轮替、
申请模式。
  七种发言人数:：1-6人（可选） 、N人（全开放）。
 开机自检功能，所有指示灯环绕闪烁一遍，连接状态不正常时产生锋呜。
  智能断电记忆功能，可记忆程序运行状态，若意外断电后，通电即恢复最后一次设置。
 具有中/英文语言切换功能，LCD显示屏，显示各项工作状态。
 采用轻触式开关按键控制菜单功能，设有音量调节、电话输入和总音量输出调节器。
  主机可以连接60个会议话筒单元，分四路并联输出，每路可连接20个单元,可无限增加电源扩展或数据扩展。
 具有防啸叫功能选择。开启移频功能可以有效抑制啸叫。
  内置电话偶合器输入和输出端口,可用来召开远程电话会议。
  RS232接口连接PC软件控制界面或中控设备。
 会议主机带有高、中、低音调调节功能。合理调节达到最佳音质效果。
</t>
  </si>
  <si>
    <t xml:space="preserve"> 40CM长咪管，拾音距离强，高保真单指向性电容咪芯，声音还原、清晰度高、噪音小；
 麦克风亮蓝色灯环显示工作状态；
 超静音轻触开关，轻按0.5S开启进入工作状态；
 主席单元有优先发言权,可随时关闭其他列席单元；
 智能数字化设计，单片机控制电路，麦克风由系统主机供电超低功耗、高保真；
 独特专利会议座弧形流线设计，美观大方；
 优良抗手机干扰能力；
 会议单元支持“热插拔”功能，自带2米8P连接线；手拉手连接模式，安装简便，操作灵活。
</t>
  </si>
  <si>
    <t xml:space="preserve"> 40CM长咪管，拾音距离强，高保真单指向性电容咪芯，声音还原、清晰度高、噪音小；
 麦克风亮蓝色灯环显示工作状态；
 超静音轻触开关，轻按0.5S开启进入工作状态；
 主席单元有优先发言权,可随时关闭其他列席单元；
 智能数字化设计，单片机控制电路，麦克风由系统主机供电超低功耗、高保真；
 独特专利会议座弧形流线设计，美观大方；
 优良抗手机干扰能力；
 会议单元支持“热插拔”功能，自带2米9P连接线；手拉手连接模式，安装简便，操作灵活。
</t>
  </si>
  <si>
    <t>1、8路单声道输入               
2、1路AUX外接与返回+立体声录音输出与返回               
3、内置方便可调的DELY和REPEAT效果器               
4、内置多功能MP3播放器（自带均衡+可显歌词和曲目）。               
5、信号大小由主控独立旋钮控制               
6、分路3段美式EQ，带显示哑音选择开关。另设有监听功能               
7、4路母线（BUS）：主输出+监听室输出               
8、内置48V幻象供电，内置80V-240V宽电压工作电源 6路</t>
  </si>
  <si>
    <t>桌插</t>
  </si>
  <si>
    <t>9U机柜</t>
  </si>
  <si>
    <t>C</t>
  </si>
  <si>
    <t>会议室（29.9㎡）</t>
  </si>
  <si>
    <t>企业智慧屏</t>
  </si>
  <si>
    <t>八、综合管路系统</t>
  </si>
  <si>
    <t>水平桥架</t>
  </si>
  <si>
    <t>200*100</t>
  </si>
  <si>
    <t>国产优质</t>
  </si>
  <si>
    <t>垂直桥架</t>
  </si>
  <si>
    <t>300*100</t>
  </si>
  <si>
    <t>九、门禁系统配置清单</t>
  </si>
  <si>
    <t>名称</t>
  </si>
  <si>
    <t>产品技术参数</t>
  </si>
  <si>
    <t>总价</t>
  </si>
  <si>
    <t xml:space="preserve"> 门禁管理系统</t>
  </si>
  <si>
    <t/>
  </si>
  <si>
    <t>门禁管理软件</t>
  </si>
  <si>
    <t>综合门禁管理软件，系统对于门、控制器、持卡者、读卡器、报警点、输出点、视频服务器、操作者、通行等级数量以及系统安防等级的划分数量几乎没有限制。</t>
  </si>
  <si>
    <t>发卡器</t>
  </si>
  <si>
    <t>外形尺寸：110mm (长)X 27mm(宽) X21(高)mm (±2mm)；
重量：85克；
颜色：黑色；
接口标准：符合USB 2.0规范，USB虚拟串口；
电源：USB接口供电，无须外接电源；
通信接口：标准计算机USB接口
工作频率：125KHZ或13.56MHz；
读卡类型：EM/ID卡、MIFARE 1卡；
刷卡反应速度：小于1秒；
刷卡距离：5～10厘米（与卡的质量有关）；
工作环境：温度为-10℃～55℃，相对湿度为5%～95%，；
存储环境：温度为-20℃～70℃，相对湿度为5%～95%；
状态提示：设备加电待机亮红灯，刷卡闪绿灯并响声；</t>
  </si>
  <si>
    <t>M1智能卡</t>
  </si>
  <si>
    <t>网络转换器</t>
  </si>
  <si>
    <t>串口设备通过以太网或Internet远程通信；RS232/422/485三合一串行接口；
WatchDOG看门狗功能，1秒钟自动复位；15kV EDS浪涌保护，1.5kV以太网隔离</t>
  </si>
  <si>
    <t>两门控制器</t>
  </si>
  <si>
    <t>2个读卡器接口
4路输入点
3路继电器输出
管理多达8700持卡者
保存 10000 条记录 
255 个日编程；
127个周编程；
255个联动；
通过国内公安部检测、CE、ISO9001认证。通过国内军标检测（防腐、抗强电磁干扰能力等）检测。
控制板全部为SMD表面焊接技术，PCB板为6层电路板，要求平均每台控制器无障碍工作时间长达44000小时，故障率不超过1%。
 每个门禁控制器管理人数、功能、等升级，只需更换控制器芯片即可。不需更换整个控制板，便于减少系统升级的成本。</t>
  </si>
  <si>
    <t>双路电源箱</t>
  </si>
  <si>
    <t>13V空载直流电压输出
13.8V电池接入端子
保险容量3A
自动切换后备电池输出（交流失电情况下）
交流输入、直流输出LED显示
输入220V AC
输出13V
电流 5A
功率 55W</t>
  </si>
  <si>
    <t>非接触式读卡器</t>
  </si>
  <si>
    <t>全天侯读卡，适合户内/外使用
可直接安装在国标86盒上
读卡距离： ≤8CM
电压及电流消耗：5-16VDC@&lt;120mA
工作温度：-30°C to 65°C
工作湿度：0 - 90% (非冷凝) 
输出格式：Wiegand 
距离主机最远距离：150米
内置蜂鸣器
光感防拆
三色LED</t>
  </si>
  <si>
    <t>外观尺寸：长500x宽47x高25(mm)
吸板尺寸：长190x宽38x高11(mm)
承受拉力：250公斤x2
双重电压：12V 或24V 可选择
工作电流：500mA/12V     250mA/24V
信号接点：NO/NC/COM/门信号NC/COM
适用门式：木门、玻璃门、金属门
开门方式：单向开门；推或拉
安全类型：通电关门、断电开门
产品重量：4kg</t>
  </si>
  <si>
    <t>单门磁力锁</t>
  </si>
  <si>
    <t>外观尺寸：长250x宽47x高25(mm)
吸板尺寸：长190x宽38x高11(mm)
承受拉力：250公斤
双重电压：12V 或24V 可选择
工作电流：500mA/12V     250mA/24V
信号接点：NO/NC/COM/门信号NC/COM
适用门式：木门、玻璃门、金属门
开门方式：单向开门；推或拉
安全类型：通电关门、断电开门
产品重量：2kg</t>
  </si>
  <si>
    <t>出门按钮</t>
  </si>
  <si>
    <t>外形尺寸：长86x宽86x厚20（mm）
最大电流：3A@36VD
接点选择：NO、NC、COM
选用材质：防火材料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</si>
</sst>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_ ;_ [$¥-804]* \-#,##0_ ;_ [$¥-804]* &quot;-&quot;??_ ;_ @_ "/>
    <numFmt numFmtId="177" formatCode="0.0_ "/>
    <numFmt numFmtId="178" formatCode="0.00_);[Red]\(0.00\)"/>
    <numFmt numFmtId="179" formatCode="0.00_ "/>
  </numFmts>
  <fonts count="5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20"/>
      <color indexed="8"/>
      <name val="黑体"/>
      <charset val="134"/>
    </font>
    <font>
      <sz val="12"/>
      <color indexed="8"/>
      <name val="苹方 中等"/>
      <charset val="134"/>
    </font>
    <font>
      <sz val="12"/>
      <name val="黑体"/>
      <charset val="134"/>
    </font>
    <font>
      <sz val="9"/>
      <color rgb="FF000000"/>
      <name val="微软雅黑"/>
      <charset val="134"/>
    </font>
    <font>
      <sz val="12"/>
      <color theme="1"/>
      <name val="苹方 中等"/>
      <charset val="134"/>
    </font>
    <font>
      <sz val="12"/>
      <color rgb="FF000000"/>
      <name val="苹方 中等"/>
      <charset val="134"/>
    </font>
    <font>
      <sz val="20"/>
      <color theme="1"/>
      <name val="苹方 中等"/>
      <charset val="134"/>
    </font>
    <font>
      <sz val="20"/>
      <color indexed="8"/>
      <name val="苹方 中等"/>
      <charset val="134"/>
    </font>
    <font>
      <sz val="11"/>
      <color rgb="FF11192D"/>
      <name val="PingFangSC-Medium"/>
      <charset val="134"/>
    </font>
    <font>
      <sz val="14"/>
      <color theme="1"/>
      <name val="苹方 中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name val="楷体"/>
      <charset val="134"/>
    </font>
    <font>
      <vertAlign val="superscript"/>
      <sz val="10"/>
      <name val="楷体"/>
      <charset val="134"/>
    </font>
    <font>
      <sz val="10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7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76" fontId="0" fillId="0" borderId="0"/>
    <xf numFmtId="176" fontId="0" fillId="0" borderId="0">
      <alignment vertical="center"/>
    </xf>
    <xf numFmtId="176" fontId="47" fillId="0" borderId="0"/>
    <xf numFmtId="176" fontId="0" fillId="0" borderId="0">
      <alignment vertical="center"/>
    </xf>
    <xf numFmtId="176" fontId="47" fillId="0" borderId="0"/>
    <xf numFmtId="0" fontId="0" fillId="0" borderId="0">
      <alignment vertical="center"/>
    </xf>
    <xf numFmtId="176" fontId="47" fillId="0" borderId="0"/>
    <xf numFmtId="176" fontId="47" fillId="0" borderId="0">
      <alignment vertical="center"/>
    </xf>
    <xf numFmtId="176" fontId="48" fillId="0" borderId="0"/>
    <xf numFmtId="176" fontId="47" fillId="0" borderId="0">
      <alignment vertical="center"/>
    </xf>
    <xf numFmtId="176" fontId="0" fillId="0" borderId="0">
      <alignment vertical="center"/>
    </xf>
    <xf numFmtId="176" fontId="49" fillId="0" borderId="0" applyNumberFormat="0" applyFill="0" applyAlignment="0" applyProtection="0"/>
    <xf numFmtId="176" fontId="47" fillId="0" borderId="0">
      <alignment vertical="center"/>
    </xf>
    <xf numFmtId="176" fontId="47" fillId="0" borderId="0"/>
    <xf numFmtId="176" fontId="0" fillId="0" borderId="0">
      <alignment vertical="center"/>
    </xf>
    <xf numFmtId="0" fontId="50" fillId="0" borderId="0"/>
    <xf numFmtId="176" fontId="47" fillId="0" borderId="0"/>
    <xf numFmtId="176" fontId="50" fillId="0" borderId="0"/>
  </cellStyleXfs>
  <cellXfs count="157">
    <xf numFmtId="176" fontId="0" fillId="0" borderId="0" xfId="0">
      <alignment vertical="center"/>
    </xf>
    <xf numFmtId="176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2" fillId="2" borderId="1" xfId="56" applyFont="1" applyFill="1" applyBorder="1" applyAlignment="1">
      <alignment horizontal="center" vertical="center" wrapText="1"/>
    </xf>
    <xf numFmtId="177" fontId="2" fillId="2" borderId="1" xfId="56" applyNumberFormat="1" applyFont="1" applyFill="1" applyBorder="1" applyAlignment="1">
      <alignment horizontal="center" vertical="center" wrapText="1"/>
    </xf>
    <xf numFmtId="176" fontId="3" fillId="2" borderId="1" xfId="0" applyFont="1" applyFill="1" applyBorder="1" applyAlignment="1">
      <alignment horizontal="center" vertical="center" wrapText="1" readingOrder="1"/>
    </xf>
    <xf numFmtId="176" fontId="2" fillId="2" borderId="1" xfId="0" applyFont="1" applyFill="1" applyBorder="1" applyAlignment="1">
      <alignment horizontal="center" vertical="center" wrapText="1" readingOrder="1"/>
    </xf>
    <xf numFmtId="176" fontId="3" fillId="2" borderId="1" xfId="0" applyFont="1" applyFill="1" applyBorder="1" applyAlignment="1">
      <alignment horizontal="right" vertical="center" wrapText="1" readingOrder="1"/>
    </xf>
    <xf numFmtId="177" fontId="3" fillId="2" borderId="1" xfId="0" applyNumberFormat="1" applyFont="1" applyFill="1" applyBorder="1" applyAlignment="1">
      <alignment horizontal="right" vertical="center" wrapText="1" readingOrder="1"/>
    </xf>
    <xf numFmtId="176" fontId="3" fillId="2" borderId="2" xfId="0" applyFont="1" applyFill="1" applyBorder="1" applyAlignment="1">
      <alignment horizontal="center" vertical="center" wrapText="1" readingOrder="1"/>
    </xf>
    <xf numFmtId="176" fontId="3" fillId="2" borderId="3" xfId="0" applyFont="1" applyFill="1" applyBorder="1" applyAlignment="1">
      <alignment horizontal="left" vertical="center" wrapText="1" readingOrder="1"/>
    </xf>
    <xf numFmtId="176" fontId="3" fillId="2" borderId="3" xfId="0" applyFont="1" applyFill="1" applyBorder="1" applyAlignment="1">
      <alignment horizontal="left" vertical="top" wrapText="1" readingOrder="1"/>
    </xf>
    <xf numFmtId="176" fontId="3" fillId="2" borderId="3" xfId="0" applyFont="1" applyFill="1" applyBorder="1" applyAlignment="1">
      <alignment horizontal="center" vertical="center" wrapText="1" readingOrder="1"/>
    </xf>
    <xf numFmtId="176" fontId="3" fillId="2" borderId="4" xfId="0" applyFont="1" applyFill="1" applyBorder="1" applyAlignment="1">
      <alignment horizontal="center" vertical="center" wrapText="1" readingOrder="1"/>
    </xf>
    <xf numFmtId="177" fontId="3" fillId="2" borderId="1" xfId="0" applyNumberFormat="1" applyFont="1" applyFill="1" applyBorder="1" applyAlignment="1">
      <alignment horizontal="center" vertical="center" wrapText="1" readingOrder="1"/>
    </xf>
    <xf numFmtId="177" fontId="3" fillId="2" borderId="5" xfId="0" applyNumberFormat="1" applyFont="1" applyFill="1" applyBorder="1" applyAlignment="1">
      <alignment horizontal="center" vertical="center" wrapText="1" readingOrder="1"/>
    </xf>
    <xf numFmtId="176" fontId="3" fillId="2" borderId="6" xfId="0" applyFont="1" applyFill="1" applyBorder="1" applyAlignment="1">
      <alignment horizontal="center" vertical="center" wrapText="1" readingOrder="1"/>
    </xf>
    <xf numFmtId="177" fontId="3" fillId="2" borderId="7" xfId="0" applyNumberFormat="1" applyFont="1" applyFill="1" applyBorder="1" applyAlignment="1">
      <alignment horizontal="center" vertical="center" wrapText="1" readingOrder="1"/>
    </xf>
    <xf numFmtId="176" fontId="3" fillId="2" borderId="6" xfId="0" applyFont="1" applyFill="1" applyBorder="1" applyAlignment="1">
      <alignment horizontal="left" vertical="center" wrapText="1" readingOrder="1"/>
    </xf>
    <xf numFmtId="176" fontId="3" fillId="2" borderId="8" xfId="0" applyFont="1" applyFill="1" applyBorder="1" applyAlignment="1">
      <alignment horizontal="left" vertical="top" wrapText="1" readingOrder="1"/>
    </xf>
    <xf numFmtId="176" fontId="3" fillId="2" borderId="7" xfId="0" applyFont="1" applyFill="1" applyBorder="1" applyAlignment="1">
      <alignment horizontal="center" vertical="center" wrapText="1" readingOrder="1"/>
    </xf>
    <xf numFmtId="176" fontId="3" fillId="2" borderId="8" xfId="0" applyFont="1" applyFill="1" applyBorder="1" applyAlignment="1">
      <alignment horizontal="center" vertical="center" wrapText="1" readingOrder="1"/>
    </xf>
    <xf numFmtId="177" fontId="3" fillId="2" borderId="9" xfId="0" applyNumberFormat="1" applyFont="1" applyFill="1" applyBorder="1" applyAlignment="1">
      <alignment horizontal="center" vertical="center" wrapText="1" readingOrder="1"/>
    </xf>
    <xf numFmtId="176" fontId="3" fillId="2" borderId="10" xfId="0" applyFont="1" applyFill="1" applyBorder="1" applyAlignment="1">
      <alignment horizontal="center" vertical="center" wrapText="1" readingOrder="1"/>
    </xf>
    <xf numFmtId="176" fontId="3" fillId="2" borderId="1" xfId="0" applyFont="1" applyFill="1" applyBorder="1" applyAlignment="1">
      <alignment horizontal="left" vertical="center" wrapText="1" readingOrder="1"/>
    </xf>
    <xf numFmtId="176" fontId="3" fillId="2" borderId="1" xfId="0" applyFont="1" applyFill="1" applyBorder="1" applyAlignment="1">
      <alignment horizontal="left" vertical="top" wrapText="1" readingOrder="1"/>
    </xf>
    <xf numFmtId="176" fontId="2" fillId="2" borderId="1" xfId="0" applyFont="1" applyFill="1" applyBorder="1" applyAlignment="1">
      <alignment horizontal="center" vertical="center"/>
    </xf>
    <xf numFmtId="176" fontId="2" fillId="2" borderId="1" xfId="0" applyFont="1" applyFill="1" applyBorder="1" applyAlignment="1"/>
    <xf numFmtId="176" fontId="3" fillId="0" borderId="3" xfId="0" applyFont="1" applyBorder="1" applyAlignment="1">
      <alignment horizontal="left" vertical="center" wrapText="1" readingOrder="1"/>
    </xf>
    <xf numFmtId="177" fontId="2" fillId="0" borderId="3" xfId="0" applyNumberFormat="1" applyFont="1" applyBorder="1" applyAlignment="1">
      <alignment horizontal="left" vertical="center" wrapText="1" readingOrder="1"/>
    </xf>
    <xf numFmtId="176" fontId="4" fillId="0" borderId="1" xfId="0" applyFont="1" applyBorder="1" applyAlignment="1">
      <alignment vertical="center" wrapText="1"/>
    </xf>
    <xf numFmtId="176" fontId="0" fillId="0" borderId="1" xfId="0" applyBorder="1" applyAlignment="1">
      <alignment vertical="center" wrapText="1"/>
    </xf>
    <xf numFmtId="176" fontId="4" fillId="0" borderId="0" xfId="0" applyFont="1">
      <alignment vertical="center"/>
    </xf>
    <xf numFmtId="176" fontId="0" fillId="0" borderId="0" xfId="0" applyAlignment="1">
      <alignment horizontal="center" vertical="center"/>
    </xf>
    <xf numFmtId="176" fontId="5" fillId="0" borderId="11" xfId="0" applyFont="1" applyBorder="1" applyAlignment="1">
      <alignment horizontal="center" vertical="center" readingOrder="1"/>
    </xf>
    <xf numFmtId="176" fontId="6" fillId="0" borderId="1" xfId="0" applyFont="1" applyBorder="1" applyAlignment="1">
      <alignment horizontal="center" vertical="center" wrapText="1" readingOrder="1"/>
    </xf>
    <xf numFmtId="176" fontId="6" fillId="0" borderId="1" xfId="0" applyFont="1" applyBorder="1" applyAlignment="1">
      <alignment horizontal="left" vertical="center" wrapText="1" readingOrder="1"/>
    </xf>
    <xf numFmtId="178" fontId="6" fillId="0" borderId="1" xfId="0" applyNumberFormat="1" applyFont="1" applyBorder="1" applyAlignment="1">
      <alignment horizontal="center" vertical="center" wrapText="1" readingOrder="1"/>
    </xf>
    <xf numFmtId="176" fontId="4" fillId="0" borderId="1" xfId="0" applyFont="1" applyBorder="1" applyAlignment="1">
      <alignment horizontal="center" vertical="center" wrapText="1"/>
    </xf>
    <xf numFmtId="176" fontId="7" fillId="0" borderId="1" xfId="0" applyFont="1" applyBorder="1" applyAlignment="1">
      <alignment horizontal="center" vertical="center"/>
    </xf>
    <xf numFmtId="176" fontId="8" fillId="0" borderId="1" xfId="0" applyFont="1" applyBorder="1" applyAlignment="1">
      <alignment horizontal="left" vertical="center" wrapText="1"/>
    </xf>
    <xf numFmtId="176" fontId="4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right" vertical="center" wrapText="1" readingOrder="1"/>
    </xf>
    <xf numFmtId="176" fontId="8" fillId="0" borderId="12" xfId="0" applyFont="1" applyBorder="1" applyAlignment="1">
      <alignment horizontal="left" vertical="center" wrapText="1" readingOrder="1"/>
    </xf>
    <xf numFmtId="176" fontId="7" fillId="0" borderId="1" xfId="65" applyFont="1" applyBorder="1" applyAlignment="1">
      <alignment horizontal="left" vertical="center" wrapText="1" shrinkToFit="1"/>
    </xf>
    <xf numFmtId="176" fontId="8" fillId="0" borderId="1" xfId="0" applyFont="1" applyBorder="1" applyAlignment="1">
      <alignment horizontal="center" vertical="center" wrapText="1" readingOrder="1"/>
    </xf>
    <xf numFmtId="176" fontId="6" fillId="0" borderId="13" xfId="0" applyFont="1" applyBorder="1" applyAlignment="1">
      <alignment horizontal="center" vertical="center" wrapText="1" readingOrder="1"/>
    </xf>
    <xf numFmtId="176" fontId="6" fillId="0" borderId="12" xfId="0" applyFont="1" applyBorder="1" applyAlignment="1">
      <alignment horizontal="center" vertical="center" wrapText="1" readingOrder="1"/>
    </xf>
    <xf numFmtId="176" fontId="4" fillId="0" borderId="1" xfId="0" applyFont="1" applyBorder="1">
      <alignment vertical="center"/>
    </xf>
    <xf numFmtId="176" fontId="6" fillId="0" borderId="1" xfId="0" applyFont="1" applyBorder="1" applyAlignment="1">
      <alignment vertical="center" wrapText="1" readingOrder="1"/>
    </xf>
    <xf numFmtId="178" fontId="6" fillId="0" borderId="1" xfId="0" applyNumberFormat="1" applyFont="1" applyBorder="1" applyAlignment="1">
      <alignment vertical="center" wrapText="1" readingOrder="1"/>
    </xf>
    <xf numFmtId="176" fontId="4" fillId="0" borderId="0" xfId="0" applyFont="1" applyAlignment="1">
      <alignment horizontal="center" vertical="center"/>
    </xf>
    <xf numFmtId="176" fontId="5" fillId="0" borderId="0" xfId="0" applyFont="1" applyAlignment="1">
      <alignment horizontal="center" vertical="center" readingOrder="1"/>
    </xf>
    <xf numFmtId="176" fontId="2" fillId="0" borderId="1" xfId="0" applyFont="1" applyBorder="1" applyAlignment="1">
      <alignment horizontal="center" vertical="center" wrapText="1"/>
    </xf>
    <xf numFmtId="176" fontId="2" fillId="3" borderId="1" xfId="0" applyFont="1" applyFill="1" applyBorder="1" applyAlignment="1">
      <alignment horizontal="left" vertical="center" wrapText="1"/>
    </xf>
    <xf numFmtId="176" fontId="3" fillId="0" borderId="1" xfId="0" applyFont="1" applyBorder="1" applyAlignment="1">
      <alignment horizontal="center" vertical="center"/>
    </xf>
    <xf numFmtId="176" fontId="0" fillId="0" borderId="1" xfId="0" applyBorder="1">
      <alignment vertical="center"/>
    </xf>
    <xf numFmtId="176" fontId="0" fillId="0" borderId="1" xfId="0" applyBorder="1" applyAlignment="1">
      <alignment horizontal="center" vertical="center"/>
    </xf>
    <xf numFmtId="176" fontId="9" fillId="0" borderId="1" xfId="0" applyFont="1" applyBorder="1" applyAlignment="1">
      <alignment horizontal="center" vertical="center" wrapText="1"/>
    </xf>
    <xf numFmtId="176" fontId="9" fillId="0" borderId="1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center" vertical="center"/>
    </xf>
    <xf numFmtId="176" fontId="4" fillId="0" borderId="7" xfId="0" applyFont="1" applyBorder="1" applyAlignment="1">
      <alignment horizontal="center" vertical="center"/>
    </xf>
    <xf numFmtId="176" fontId="4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3" fillId="0" borderId="0" xfId="0" applyFont="1" applyAlignment="1">
      <alignment horizontal="left" vertical="center" wrapText="1"/>
    </xf>
    <xf numFmtId="176" fontId="3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 wrapText="1"/>
    </xf>
    <xf numFmtId="176" fontId="6" fillId="0" borderId="0" xfId="0" applyFont="1" applyAlignment="1">
      <alignment horizontal="center" vertical="center" wrapText="1" readingOrder="1"/>
    </xf>
    <xf numFmtId="176" fontId="6" fillId="0" borderId="0" xfId="0" applyFont="1" applyAlignment="1">
      <alignment vertical="center" wrapText="1" readingOrder="1"/>
    </xf>
    <xf numFmtId="178" fontId="6" fillId="0" borderId="0" xfId="0" applyNumberFormat="1" applyFont="1" applyAlignment="1">
      <alignment vertical="center" wrapText="1" readingOrder="1"/>
    </xf>
    <xf numFmtId="178" fontId="4" fillId="0" borderId="1" xfId="0" applyNumberFormat="1" applyFont="1" applyBorder="1" applyAlignment="1">
      <alignment vertical="center" wrapText="1"/>
    </xf>
    <xf numFmtId="176" fontId="7" fillId="0" borderId="1" xfId="0" applyFont="1" applyBorder="1" applyAlignment="1">
      <alignment horizontal="left" vertical="center" wrapText="1"/>
    </xf>
    <xf numFmtId="176" fontId="7" fillId="0" borderId="1" xfId="0" applyFont="1" applyBorder="1" applyAlignment="1">
      <alignment vertical="center" wrapText="1"/>
    </xf>
    <xf numFmtId="176" fontId="3" fillId="0" borderId="0" xfId="0" applyFont="1">
      <alignment vertical="center"/>
    </xf>
    <xf numFmtId="176" fontId="10" fillId="0" borderId="13" xfId="0" applyFont="1" applyBorder="1" applyAlignment="1">
      <alignment horizontal="center" vertical="center" wrapText="1" readingOrder="1"/>
    </xf>
    <xf numFmtId="176" fontId="11" fillId="0" borderId="12" xfId="0" applyFont="1" applyBorder="1" applyAlignment="1">
      <alignment horizontal="left" vertical="center" wrapText="1"/>
    </xf>
    <xf numFmtId="176" fontId="9" fillId="0" borderId="1" xfId="0" applyFont="1" applyBorder="1" applyAlignment="1">
      <alignment horizontal="left" vertical="center" wrapText="1"/>
    </xf>
    <xf numFmtId="176" fontId="4" fillId="0" borderId="1" xfId="0" applyFont="1" applyBorder="1" applyAlignment="1">
      <alignment horizontal="center" vertical="center" readingOrder="1"/>
    </xf>
    <xf numFmtId="178" fontId="10" fillId="0" borderId="1" xfId="0" applyNumberFormat="1" applyFont="1" applyBorder="1" applyAlignment="1">
      <alignment horizontal="center" vertical="center" wrapText="1" readingOrder="1"/>
    </xf>
    <xf numFmtId="176" fontId="8" fillId="0" borderId="13" xfId="0" applyFont="1" applyBorder="1" applyAlignment="1">
      <alignment horizontal="center" vertical="center" wrapText="1" readingOrder="1"/>
    </xf>
    <xf numFmtId="176" fontId="8" fillId="0" borderId="12" xfId="0" applyFont="1" applyBorder="1" applyAlignment="1">
      <alignment horizontal="center" vertical="center" wrapText="1" readingOrder="1"/>
    </xf>
    <xf numFmtId="176" fontId="8" fillId="0" borderId="1" xfId="0" applyFont="1" applyBorder="1" applyAlignment="1">
      <alignment vertical="center" wrapText="1" readingOrder="1"/>
    </xf>
    <xf numFmtId="178" fontId="8" fillId="0" borderId="1" xfId="0" applyNumberFormat="1" applyFont="1" applyBorder="1" applyAlignment="1">
      <alignment vertical="center" wrapText="1" readingOrder="1"/>
    </xf>
    <xf numFmtId="0" fontId="12" fillId="0" borderId="0" xfId="0" applyNumberFormat="1" applyFont="1" applyFill="1" applyAlignment="1">
      <alignment vertical="center" wrapText="1"/>
    </xf>
    <xf numFmtId="176" fontId="0" fillId="0" borderId="0" xfId="0" applyFill="1">
      <alignment vertical="center"/>
    </xf>
    <xf numFmtId="179" fontId="0" fillId="0" borderId="0" xfId="0" applyNumberFormat="1" applyFill="1">
      <alignment vertical="center"/>
    </xf>
    <xf numFmtId="176" fontId="0" fillId="0" borderId="0" xfId="0" applyFill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 readingOrder="1"/>
    </xf>
    <xf numFmtId="0" fontId="13" fillId="0" borderId="13" xfId="0" applyNumberFormat="1" applyFont="1" applyFill="1" applyBorder="1" applyAlignment="1">
      <alignment horizontal="center" vertical="center" wrapText="1" readingOrder="1"/>
    </xf>
    <xf numFmtId="0" fontId="13" fillId="0" borderId="14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179" fontId="14" fillId="0" borderId="1" xfId="0" applyNumberFormat="1" applyFont="1" applyFill="1" applyBorder="1" applyAlignment="1">
      <alignment horizontal="center" vertical="center" wrapText="1" readingOrder="1"/>
    </xf>
    <xf numFmtId="0" fontId="15" fillId="0" borderId="1" xfId="0" applyNumberFormat="1" applyFont="1" applyFill="1" applyBorder="1" applyAlignment="1">
      <alignment horizontal="center" vertical="center" wrapText="1" readingOrder="1"/>
    </xf>
    <xf numFmtId="179" fontId="15" fillId="0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179" fontId="16" fillId="0" borderId="1" xfId="0" applyNumberFormat="1" applyFont="1" applyFill="1" applyBorder="1" applyAlignment="1">
      <alignment horizontal="center" vertical="center" wrapText="1" readingOrder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 readingOrder="1"/>
    </xf>
    <xf numFmtId="0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 wrapText="1" readingOrder="1"/>
    </xf>
    <xf numFmtId="179" fontId="12" fillId="0" borderId="0" xfId="0" applyNumberFormat="1" applyFont="1" applyFill="1" applyBorder="1" applyAlignment="1">
      <alignment vertical="center" wrapText="1"/>
    </xf>
    <xf numFmtId="179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/>
    </xf>
    <xf numFmtId="179" fontId="15" fillId="0" borderId="13" xfId="0" applyNumberFormat="1" applyFont="1" applyFill="1" applyBorder="1" applyAlignment="1">
      <alignment horizontal="center" vertical="center" wrapText="1" readingOrder="1"/>
    </xf>
    <xf numFmtId="179" fontId="15" fillId="0" borderId="12" xfId="0" applyNumberFormat="1" applyFont="1" applyFill="1" applyBorder="1" applyAlignment="1">
      <alignment horizontal="center" vertical="center" wrapText="1" readingOrder="1"/>
    </xf>
    <xf numFmtId="0" fontId="0" fillId="0" borderId="0" xfId="0" applyNumberFormat="1" applyFill="1" applyAlignment="1">
      <alignment horizontal="center" vertical="center" wrapText="1" readingOrder="1"/>
    </xf>
    <xf numFmtId="0" fontId="0" fillId="0" borderId="0" xfId="0" applyNumberForma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 wrapText="1" readingOrder="1"/>
    </xf>
    <xf numFmtId="0" fontId="18" fillId="0" borderId="14" xfId="0" applyNumberFormat="1" applyFont="1" applyFill="1" applyBorder="1" applyAlignment="1">
      <alignment horizontal="center"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179" fontId="15" fillId="0" borderId="5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179" fontId="20" fillId="0" borderId="1" xfId="0" applyNumberFormat="1" applyFont="1" applyFill="1" applyBorder="1" applyAlignment="1">
      <alignment horizontal="center" vertical="center" wrapText="1" readingOrder="1"/>
    </xf>
    <xf numFmtId="179" fontId="21" fillId="0" borderId="1" xfId="54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3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179" fontId="20" fillId="0" borderId="0" xfId="0" applyNumberFormat="1" applyFont="1" applyFill="1" applyBorder="1" applyAlignment="1">
      <alignment horizontal="center" vertical="center" wrapText="1" readingOrder="1"/>
    </xf>
    <xf numFmtId="179" fontId="21" fillId="0" borderId="0" xfId="54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 readingOrder="1"/>
    </xf>
    <xf numFmtId="0" fontId="25" fillId="0" borderId="13" xfId="0" applyNumberFormat="1" applyFont="1" applyFill="1" applyBorder="1" applyAlignment="1">
      <alignment horizontal="center" vertical="center" wrapText="1" readingOrder="1"/>
    </xf>
    <xf numFmtId="0" fontId="25" fillId="0" borderId="14" xfId="0" applyNumberFormat="1" applyFont="1" applyFill="1" applyBorder="1" applyAlignment="1">
      <alignment horizontal="center" vertical="center" wrapText="1" readingOrder="1"/>
    </xf>
    <xf numFmtId="179" fontId="15" fillId="0" borderId="14" xfId="0" applyNumberFormat="1" applyFont="1" applyFill="1" applyBorder="1" applyAlignment="1">
      <alignment horizontal="center" vertical="center" wrapText="1" readingOrder="1"/>
    </xf>
    <xf numFmtId="0" fontId="22" fillId="0" borderId="0" xfId="0" applyNumberFormat="1" applyFont="1" applyFill="1" applyBorder="1" applyAlignment="1">
      <alignment horizontal="center" vertical="center" wrapText="1" readingOrder="1"/>
    </xf>
    <xf numFmtId="178" fontId="0" fillId="0" borderId="0" xfId="0" applyNumberFormat="1" applyFill="1" applyBorder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 readingOrder="1"/>
    </xf>
    <xf numFmtId="176" fontId="0" fillId="0" borderId="0" xfId="0" applyFill="1" applyBorder="1">
      <alignment vertical="center"/>
    </xf>
    <xf numFmtId="176" fontId="0" fillId="0" borderId="0" xfId="0" applyFill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 wrapText="1" readingOrder="1"/>
    </xf>
    <xf numFmtId="179" fontId="19" fillId="0" borderId="1" xfId="0" applyNumberFormat="1" applyFont="1" applyFill="1" applyBorder="1" applyAlignment="1">
      <alignment horizontal="center" vertical="center" wrapText="1" readingOrder="1"/>
    </xf>
    <xf numFmtId="176" fontId="26" fillId="0" borderId="0" xfId="0" applyFont="1">
      <alignment vertical="center"/>
    </xf>
    <xf numFmtId="0" fontId="17" fillId="0" borderId="7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7" fillId="0" borderId="7" xfId="0" applyNumberFormat="1" applyFont="1" applyFill="1" applyBorder="1" applyAlignment="1">
      <alignment horizontal="center" vertical="center"/>
    </xf>
    <xf numFmtId="176" fontId="0" fillId="0" borderId="0" xfId="0" applyFont="1" applyFill="1" applyAlignment="1">
      <alignment horizontal="center" vertical="center"/>
    </xf>
    <xf numFmtId="179" fontId="17" fillId="0" borderId="7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 readingOrder="1"/>
    </xf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21" fillId="0" borderId="0" xfId="54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179" fontId="15" fillId="0" borderId="15" xfId="0" applyNumberFormat="1" applyFont="1" applyFill="1" applyBorder="1" applyAlignment="1">
      <alignment horizontal="center" vertical="center" wrapText="1" readingOrder="1"/>
    </xf>
    <xf numFmtId="179" fontId="15" fillId="0" borderId="16" xfId="0" applyNumberFormat="1" applyFont="1" applyFill="1" applyBorder="1" applyAlignment="1">
      <alignment horizontal="center" vertical="center" wrapText="1" readingOrder="1"/>
    </xf>
    <xf numFmtId="178" fontId="0" fillId="0" borderId="0" xfId="0" applyNumberFormat="1" applyFill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79" fontId="27" fillId="0" borderId="1" xfId="0" applyNumberFormat="1" applyFont="1" applyBorder="1" applyAlignment="1">
      <alignment horizontal="center" vertical="center"/>
    </xf>
    <xf numFmtId="0" fontId="27" fillId="0" borderId="13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179" fontId="27" fillId="0" borderId="0" xfId="0" applyNumberFormat="1" applyFont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0,0_x000d__x000a_NA_x000d__x000a_" xfId="51"/>
    <cellStyle name="常规 3 3" xfId="52"/>
    <cellStyle name="常规 2 2" xfId="53"/>
    <cellStyle name="常规 10 8 2" xfId="54"/>
    <cellStyle name="常规 2 3" xfId="55"/>
    <cellStyle name="常规 10" xfId="56"/>
    <cellStyle name="Normal" xfId="57"/>
    <cellStyle name="常规 2" xfId="58"/>
    <cellStyle name="常规 3" xfId="59"/>
    <cellStyle name="常规 4" xfId="60"/>
    <cellStyle name="常规 4 2" xfId="61"/>
    <cellStyle name="常规 5" xfId="62"/>
    <cellStyle name="常规 74" xfId="63"/>
    <cellStyle name="常规_Sheet1" xfId="64"/>
    <cellStyle name="常规_周界成本" xfId="65"/>
    <cellStyle name="样式 1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43</xdr:row>
      <xdr:rowOff>0</xdr:rowOff>
    </xdr:from>
    <xdr:ext cx="76200" cy="243840"/>
    <xdr:sp>
      <xdr:nvSpPr>
        <xdr:cNvPr id="2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3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4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5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7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8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9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0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2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3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4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5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7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8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9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20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1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2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3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4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5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7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8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29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0" name="Text Box 3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1" name="Text Box 6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2" name="Text Box 9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3" name="Text Box 12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4" name="Text Box 3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5" name="Text Box 6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6" name="Text Box 9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7" name="Text Box 12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8" name="Text Box 3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39" name="Text Box 6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0" name="Text Box 9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1" name="Text Box 12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2" name="Text Box 3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3" name="Text Box 6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4" name="Text Box 9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5" name="Text Box 12"/>
        <xdr:cNvSpPr txBox="1"/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6" name="Text Box 3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7" name="Text Box 6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8" name="Text Box 9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49" name="Text Box 12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32410"/>
    <xdr:sp>
      <xdr:nvSpPr>
        <xdr:cNvPr id="50" name="Text Box 15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1" name="Text Box 3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2" name="Text Box 6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3" name="Text Box 9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4" name="Text Box 12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32410"/>
    <xdr:sp>
      <xdr:nvSpPr>
        <xdr:cNvPr id="55" name="Text Box 15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6" name="Text Box 3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7" name="Text Box 6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8" name="Text Box 9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59" name="Text Box 12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32410"/>
    <xdr:sp>
      <xdr:nvSpPr>
        <xdr:cNvPr id="60" name="Text Box 15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61" name="Text Box 3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62" name="Text Box 6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63" name="Text Box 9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32410"/>
    <xdr:sp>
      <xdr:nvSpPr>
        <xdr:cNvPr id="64" name="Text Box 12"/>
        <xdr:cNvSpPr txBox="1">
          <a:spLocks noChangeArrowheads="1"/>
        </xdr:cNvSpPr>
      </xdr:nvSpPr>
      <xdr:spPr>
        <a:xfrm>
          <a:off x="454660" y="23755350"/>
          <a:ext cx="76200" cy="23241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81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82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83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84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85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8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87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88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89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90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91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92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93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94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95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96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97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98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99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0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1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2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3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4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5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0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07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08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09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10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1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2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3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4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5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7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8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19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20" name="Text Box 3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21" name="Text Box 6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22" name="Text Box 9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1</xdr:col>
      <xdr:colOff>0</xdr:colOff>
      <xdr:row>43</xdr:row>
      <xdr:rowOff>0</xdr:rowOff>
    </xdr:from>
    <xdr:ext cx="76200" cy="243840"/>
    <xdr:sp>
      <xdr:nvSpPr>
        <xdr:cNvPr id="123" name="Text Box 12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24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25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26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27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28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29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30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31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0</xdr:col>
      <xdr:colOff>622300</xdr:colOff>
      <xdr:row>43</xdr:row>
      <xdr:rowOff>0</xdr:rowOff>
    </xdr:from>
    <xdr:ext cx="76200" cy="243840"/>
    <xdr:sp>
      <xdr:nvSpPr>
        <xdr:cNvPr id="132" name="Text Box 15"/>
        <xdr:cNvSpPr txBox="1">
          <a:spLocks noChangeArrowheads="1"/>
        </xdr:cNvSpPr>
      </xdr:nvSpPr>
      <xdr:spPr>
        <a:xfrm>
          <a:off x="454660" y="23755350"/>
          <a:ext cx="76200" cy="243840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10</xdr:row>
      <xdr:rowOff>152400</xdr:rowOff>
    </xdr:from>
    <xdr:to>
      <xdr:col>2</xdr:col>
      <xdr:colOff>0</xdr:colOff>
      <xdr:row>10</xdr:row>
      <xdr:rowOff>152400</xdr:rowOff>
    </xdr:to>
    <xdr:pic>
      <xdr:nvPicPr>
        <xdr:cNvPr id="3" name="图片 24" descr="C:\Users\mac\AppData\Local\Temp\WeChat Files\799263790544490581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91970" y="392366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</xdr:row>
      <xdr:rowOff>152400</xdr:rowOff>
    </xdr:from>
    <xdr:to>
      <xdr:col>2</xdr:col>
      <xdr:colOff>0</xdr:colOff>
      <xdr:row>10</xdr:row>
      <xdr:rowOff>152400</xdr:rowOff>
    </xdr:to>
    <xdr:pic>
      <xdr:nvPicPr>
        <xdr:cNvPr id="2" name="图片 24" descr="C:\Users\mac\AppData\Local\Temp\WeChat Files\799263790544490581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91970" y="392366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</xdr:row>
      <xdr:rowOff>152400</xdr:rowOff>
    </xdr:from>
    <xdr:to>
      <xdr:col>2</xdr:col>
      <xdr:colOff>0</xdr:colOff>
      <xdr:row>10</xdr:row>
      <xdr:rowOff>152400</xdr:rowOff>
    </xdr:to>
    <xdr:pic>
      <xdr:nvPicPr>
        <xdr:cNvPr id="4" name="图片 24" descr="C:\Users\mac\AppData\Local\Temp\WeChat Files\799263790544490581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791970" y="392366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zoomScale="85" zoomScaleNormal="85" workbookViewId="0">
      <selection activeCell="E8" sqref="E8"/>
    </sheetView>
  </sheetViews>
  <sheetFormatPr defaultColWidth="9.87037037037037" defaultRowHeight="32.1" customHeight="1" outlineLevelRow="7" outlineLevelCol="2"/>
  <cols>
    <col min="1" max="1" width="9.87037037037037" style="151" customWidth="1"/>
    <col min="2" max="2" width="22.25" style="151" customWidth="1"/>
    <col min="3" max="3" width="18.25" style="151" customWidth="1"/>
    <col min="4" max="4" width="9.87037037037037" style="151" customWidth="1"/>
    <col min="5" max="5" width="27.3148148148148" style="151" customWidth="1"/>
    <col min="6" max="16381" width="9.87037037037037" style="151" customWidth="1"/>
    <col min="16382" max="16384" width="9.87037037037037" style="151"/>
  </cols>
  <sheetData>
    <row r="1" customHeight="1" spans="1:3">
      <c r="A1" s="152" t="s">
        <v>0</v>
      </c>
      <c r="B1" s="152" t="s">
        <v>1</v>
      </c>
      <c r="C1" s="152" t="s">
        <v>2</v>
      </c>
    </row>
    <row r="2" customHeight="1" spans="1:3">
      <c r="A2" s="152">
        <v>1</v>
      </c>
      <c r="B2" s="152" t="s">
        <v>3</v>
      </c>
      <c r="C2" s="153">
        <f>'丙类车间二（监控机房）'!I41</f>
        <v>0</v>
      </c>
    </row>
    <row r="3" customHeight="1" spans="1:3">
      <c r="A3" s="152">
        <v>2</v>
      </c>
      <c r="B3" s="152" t="s">
        <v>4</v>
      </c>
      <c r="C3" s="153">
        <f>厂区外围监控!B19</f>
        <v>0</v>
      </c>
    </row>
    <row r="4" customHeight="1" spans="1:3">
      <c r="A4" s="152">
        <v>3</v>
      </c>
      <c r="B4" s="152" t="s">
        <v>5</v>
      </c>
      <c r="C4" s="153">
        <f>丙类车间一!I43</f>
        <v>0</v>
      </c>
    </row>
    <row r="5" customHeight="1" spans="1:3">
      <c r="A5" s="152">
        <v>4</v>
      </c>
      <c r="B5" s="152" t="s">
        <v>6</v>
      </c>
      <c r="C5" s="153">
        <f>甲类仓库!I19</f>
        <v>0</v>
      </c>
    </row>
    <row r="6" customHeight="1" spans="1:3">
      <c r="A6" s="154" t="s">
        <v>7</v>
      </c>
      <c r="B6" s="155"/>
      <c r="C6" s="153">
        <f>SUM(C2:C5)</f>
        <v>0</v>
      </c>
    </row>
    <row r="8" customHeight="1" spans="3:3">
      <c r="C8" s="156"/>
    </row>
  </sheetData>
  <mergeCells count="1">
    <mergeCell ref="A6:B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D13" sqref="D13"/>
    </sheetView>
  </sheetViews>
  <sheetFormatPr defaultColWidth="9" defaultRowHeight="14.4"/>
  <cols>
    <col min="1" max="1" width="5.75" customWidth="1"/>
    <col min="3" max="3" width="32" customWidth="1"/>
    <col min="4" max="5" width="5" customWidth="1"/>
    <col min="6" max="6" width="10.5" customWidth="1"/>
    <col min="7" max="7" width="12.8703703703704" customWidth="1"/>
  </cols>
  <sheetData>
    <row r="1" ht="15.6" spans="1:7">
      <c r="A1" s="1" t="s">
        <v>342</v>
      </c>
      <c r="B1" s="1"/>
      <c r="C1" s="1"/>
      <c r="D1" s="1"/>
      <c r="E1" s="1"/>
      <c r="F1" s="2"/>
      <c r="G1" s="2"/>
    </row>
    <row r="2" ht="24" spans="1:7">
      <c r="A2" s="3" t="s">
        <v>0</v>
      </c>
      <c r="B2" s="3" t="s">
        <v>343</v>
      </c>
      <c r="C2" s="3" t="s">
        <v>344</v>
      </c>
      <c r="D2" s="3" t="s">
        <v>14</v>
      </c>
      <c r="E2" s="3" t="s">
        <v>15</v>
      </c>
      <c r="F2" s="4" t="s">
        <v>265</v>
      </c>
      <c r="G2" s="4" t="s">
        <v>345</v>
      </c>
    </row>
    <row r="3" spans="1:7">
      <c r="A3" s="5"/>
      <c r="B3" s="6" t="s">
        <v>346</v>
      </c>
      <c r="C3" s="6"/>
      <c r="D3" s="5"/>
      <c r="E3" s="7" t="s">
        <v>347</v>
      </c>
      <c r="F3" s="8"/>
      <c r="G3" s="8"/>
    </row>
    <row r="4" ht="48" customHeight="1" spans="1:7">
      <c r="A4" s="9">
        <v>1</v>
      </c>
      <c r="B4" s="10" t="s">
        <v>348</v>
      </c>
      <c r="C4" s="11" t="s">
        <v>349</v>
      </c>
      <c r="D4" s="12">
        <v>1</v>
      </c>
      <c r="E4" s="13" t="s">
        <v>231</v>
      </c>
      <c r="F4" s="14">
        <v>6000</v>
      </c>
      <c r="G4" s="15">
        <f t="shared" ref="G4:G13" si="0">D4*F4</f>
        <v>6000</v>
      </c>
    </row>
    <row r="5" ht="49.15" customHeight="1" spans="1:7">
      <c r="A5" s="9">
        <v>2</v>
      </c>
      <c r="B5" s="10" t="s">
        <v>350</v>
      </c>
      <c r="C5" s="11" t="s">
        <v>351</v>
      </c>
      <c r="D5" s="12">
        <v>1</v>
      </c>
      <c r="E5" s="13" t="s">
        <v>231</v>
      </c>
      <c r="F5" s="14">
        <v>1800</v>
      </c>
      <c r="G5" s="15">
        <f t="shared" si="0"/>
        <v>1800</v>
      </c>
    </row>
    <row r="6" ht="39" customHeight="1" spans="1:7">
      <c r="A6" s="9">
        <v>3</v>
      </c>
      <c r="B6" s="10" t="s">
        <v>352</v>
      </c>
      <c r="C6" s="11"/>
      <c r="D6" s="12">
        <v>100</v>
      </c>
      <c r="E6" s="13" t="s">
        <v>231</v>
      </c>
      <c r="F6" s="14">
        <v>9</v>
      </c>
      <c r="G6" s="15">
        <f t="shared" si="0"/>
        <v>900</v>
      </c>
    </row>
    <row r="7" ht="60" customHeight="1" spans="1:7">
      <c r="A7" s="9">
        <v>4</v>
      </c>
      <c r="B7" s="10" t="s">
        <v>353</v>
      </c>
      <c r="C7" s="11" t="s">
        <v>354</v>
      </c>
      <c r="D7" s="12">
        <v>2</v>
      </c>
      <c r="E7" s="13" t="s">
        <v>231</v>
      </c>
      <c r="F7" s="14">
        <v>900</v>
      </c>
      <c r="G7" s="15">
        <f t="shared" si="0"/>
        <v>1800</v>
      </c>
    </row>
    <row r="8" ht="70.9" customHeight="1" spans="1:7">
      <c r="A8" s="9">
        <v>5</v>
      </c>
      <c r="B8" s="10" t="s">
        <v>355</v>
      </c>
      <c r="C8" s="11" t="s">
        <v>356</v>
      </c>
      <c r="D8" s="12">
        <v>26</v>
      </c>
      <c r="E8" s="13" t="s">
        <v>232</v>
      </c>
      <c r="F8" s="14">
        <v>3840</v>
      </c>
      <c r="G8" s="15">
        <f t="shared" si="0"/>
        <v>99840</v>
      </c>
    </row>
    <row r="9" ht="81" customHeight="1" spans="1:7">
      <c r="A9" s="9">
        <v>6</v>
      </c>
      <c r="B9" s="10" t="s">
        <v>357</v>
      </c>
      <c r="C9" s="11" t="s">
        <v>358</v>
      </c>
      <c r="D9" s="16">
        <v>26</v>
      </c>
      <c r="E9" s="13" t="s">
        <v>232</v>
      </c>
      <c r="F9" s="17">
        <v>520</v>
      </c>
      <c r="G9" s="15">
        <f t="shared" si="0"/>
        <v>13520</v>
      </c>
    </row>
    <row r="10" ht="57" customHeight="1" spans="1:7">
      <c r="A10" s="9">
        <v>7</v>
      </c>
      <c r="B10" s="18" t="s">
        <v>359</v>
      </c>
      <c r="C10" s="19" t="s">
        <v>360</v>
      </c>
      <c r="D10" s="20">
        <v>51</v>
      </c>
      <c r="E10" s="21" t="s">
        <v>232</v>
      </c>
      <c r="F10" s="17">
        <v>820</v>
      </c>
      <c r="G10" s="22">
        <f t="shared" si="0"/>
        <v>41820</v>
      </c>
    </row>
    <row r="11" ht="132" spans="1:7">
      <c r="A11" s="23">
        <v>8</v>
      </c>
      <c r="B11" s="24" t="s">
        <v>34</v>
      </c>
      <c r="C11" s="25" t="s">
        <v>361</v>
      </c>
      <c r="D11" s="5">
        <v>33</v>
      </c>
      <c r="E11" s="5" t="s">
        <v>232</v>
      </c>
      <c r="F11" s="14">
        <v>740</v>
      </c>
      <c r="G11" s="14">
        <f t="shared" si="0"/>
        <v>24420</v>
      </c>
    </row>
    <row r="12" ht="132" spans="1:7">
      <c r="A12" s="23">
        <v>9</v>
      </c>
      <c r="B12" s="24" t="s">
        <v>362</v>
      </c>
      <c r="C12" s="25" t="s">
        <v>363</v>
      </c>
      <c r="D12" s="5">
        <v>18</v>
      </c>
      <c r="E12" s="5"/>
      <c r="F12" s="14">
        <v>380</v>
      </c>
      <c r="G12" s="14">
        <f t="shared" si="0"/>
        <v>6840</v>
      </c>
    </row>
    <row r="13" ht="48" spans="1:7">
      <c r="A13" s="23">
        <v>10</v>
      </c>
      <c r="B13" s="24" t="s">
        <v>364</v>
      </c>
      <c r="C13" s="25" t="s">
        <v>365</v>
      </c>
      <c r="D13" s="5">
        <v>51</v>
      </c>
      <c r="E13" s="5"/>
      <c r="F13" s="14">
        <v>25</v>
      </c>
      <c r="G13" s="14">
        <f t="shared" si="0"/>
        <v>1275</v>
      </c>
    </row>
    <row r="14" spans="1:12">
      <c r="A14" s="6"/>
      <c r="B14" s="26" t="s">
        <v>138</v>
      </c>
      <c r="C14" s="26"/>
      <c r="D14" s="27"/>
      <c r="E14" s="28"/>
      <c r="F14" s="28"/>
      <c r="G14" s="29">
        <f>SUM(G4:G13)</f>
        <v>198215</v>
      </c>
      <c r="L14" s="30"/>
    </row>
    <row r="15" spans="12:12">
      <c r="L15" s="30"/>
    </row>
    <row r="16" spans="12:12">
      <c r="L16" s="30"/>
    </row>
    <row r="17" spans="12:12">
      <c r="L17" s="31"/>
    </row>
  </sheetData>
  <mergeCells count="3">
    <mergeCell ref="A1:G1"/>
    <mergeCell ref="B3:C3"/>
    <mergeCell ref="B14:C1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zoomScale="85" zoomScaleNormal="85" topLeftCell="A34" workbookViewId="0">
      <selection activeCell="O38" sqref="O38"/>
    </sheetView>
  </sheetViews>
  <sheetFormatPr defaultColWidth="9" defaultRowHeight="14.4"/>
  <cols>
    <col min="1" max="1" width="9" style="85"/>
    <col min="2" max="2" width="17.3703703703704" style="85" customWidth="1"/>
    <col min="3" max="3" width="10.3703703703704" style="85" customWidth="1"/>
    <col min="4" max="4" width="10" style="85" customWidth="1"/>
    <col min="5" max="5" width="20.75" style="134" customWidth="1"/>
    <col min="6" max="6" width="11" style="85" customWidth="1"/>
    <col min="7" max="7" width="10" style="85" customWidth="1"/>
    <col min="8" max="9" width="14.25" style="85" customWidth="1"/>
    <col min="10" max="10" width="14.1203703703704" style="85" customWidth="1"/>
    <col min="11" max="12" width="9" style="85"/>
    <col min="13" max="14" width="11.5" style="85"/>
    <col min="15" max="16384" width="9" style="85"/>
  </cols>
  <sheetData>
    <row r="1" ht="38.1" customHeight="1" spans="1:10">
      <c r="A1" s="88" t="s">
        <v>8</v>
      </c>
      <c r="B1" s="111" t="s">
        <v>9</v>
      </c>
      <c r="C1" s="112"/>
      <c r="D1" s="112"/>
      <c r="E1" s="112"/>
      <c r="F1" s="112"/>
      <c r="G1" s="112"/>
      <c r="H1" s="112"/>
      <c r="I1" s="112"/>
      <c r="J1" s="112"/>
    </row>
    <row r="2" ht="39" customHeight="1" spans="1:10">
      <c r="A2" s="91" t="s">
        <v>0</v>
      </c>
      <c r="B2" s="91" t="s">
        <v>10</v>
      </c>
      <c r="C2" s="91" t="s">
        <v>11</v>
      </c>
      <c r="D2" s="91" t="s">
        <v>12</v>
      </c>
      <c r="E2" s="91" t="s">
        <v>13</v>
      </c>
      <c r="F2" s="91" t="s">
        <v>14</v>
      </c>
      <c r="G2" s="91" t="s">
        <v>15</v>
      </c>
      <c r="H2" s="91" t="s">
        <v>16</v>
      </c>
      <c r="I2" s="91" t="s">
        <v>17</v>
      </c>
      <c r="J2" s="91" t="s">
        <v>18</v>
      </c>
    </row>
    <row r="3" ht="47.1" customHeight="1" spans="1:14">
      <c r="A3" s="93">
        <v>1</v>
      </c>
      <c r="B3" s="95" t="s">
        <v>19</v>
      </c>
      <c r="C3" s="95" t="s">
        <v>20</v>
      </c>
      <c r="D3" s="95" t="s">
        <v>21</v>
      </c>
      <c r="E3" s="95" t="s">
        <v>22</v>
      </c>
      <c r="F3" s="95"/>
      <c r="G3" s="93"/>
      <c r="H3" s="94"/>
      <c r="I3" s="94"/>
      <c r="J3" s="94"/>
      <c r="M3" s="144"/>
      <c r="N3" s="130"/>
    </row>
    <row r="4" ht="47.1" customHeight="1" spans="1:14">
      <c r="A4" s="93">
        <v>2</v>
      </c>
      <c r="B4" s="95" t="s">
        <v>23</v>
      </c>
      <c r="C4" s="95" t="s">
        <v>24</v>
      </c>
      <c r="D4" s="95" t="s">
        <v>25</v>
      </c>
      <c r="E4" s="95" t="s">
        <v>26</v>
      </c>
      <c r="F4" s="95"/>
      <c r="G4" s="93"/>
      <c r="H4" s="94"/>
      <c r="I4" s="94"/>
      <c r="J4" s="94"/>
      <c r="M4" s="144"/>
      <c r="N4" s="130"/>
    </row>
    <row r="5" ht="47.1" customHeight="1" spans="1:14">
      <c r="A5" s="93">
        <v>3</v>
      </c>
      <c r="B5" s="95" t="s">
        <v>27</v>
      </c>
      <c r="C5" s="95" t="s">
        <v>24</v>
      </c>
      <c r="D5" s="95" t="s">
        <v>28</v>
      </c>
      <c r="E5" s="95" t="s">
        <v>29</v>
      </c>
      <c r="F5" s="95"/>
      <c r="G5" s="93"/>
      <c r="H5" s="94"/>
      <c r="I5" s="94"/>
      <c r="J5" s="94"/>
      <c r="M5" s="144"/>
      <c r="N5" s="130"/>
    </row>
    <row r="6" ht="47.1" customHeight="1" spans="1:14">
      <c r="A6" s="93">
        <v>4</v>
      </c>
      <c r="B6" s="95" t="s">
        <v>30</v>
      </c>
      <c r="C6" s="95" t="s">
        <v>31</v>
      </c>
      <c r="D6" s="95" t="s">
        <v>32</v>
      </c>
      <c r="E6" s="95" t="s">
        <v>33</v>
      </c>
      <c r="F6" s="95"/>
      <c r="G6" s="95"/>
      <c r="H6" s="96"/>
      <c r="I6" s="96"/>
      <c r="J6" s="94"/>
      <c r="M6" s="145"/>
      <c r="N6" s="130"/>
    </row>
    <row r="7" ht="47.1" customHeight="1" spans="1:14">
      <c r="A7" s="93">
        <v>5</v>
      </c>
      <c r="B7" s="95" t="s">
        <v>34</v>
      </c>
      <c r="C7" s="95" t="s">
        <v>31</v>
      </c>
      <c r="D7" s="95" t="s">
        <v>35</v>
      </c>
      <c r="E7" s="95" t="s">
        <v>36</v>
      </c>
      <c r="F7" s="95"/>
      <c r="G7" s="95"/>
      <c r="H7" s="96"/>
      <c r="I7" s="96"/>
      <c r="J7" s="94"/>
      <c r="M7" s="145"/>
      <c r="N7" s="130"/>
    </row>
    <row r="8" ht="47.1" customHeight="1" spans="1:14">
      <c r="A8" s="93">
        <v>6</v>
      </c>
      <c r="B8" s="95" t="s">
        <v>37</v>
      </c>
      <c r="C8" s="95" t="s">
        <v>31</v>
      </c>
      <c r="D8" s="95" t="s">
        <v>38</v>
      </c>
      <c r="E8" s="95" t="s">
        <v>39</v>
      </c>
      <c r="F8" s="95"/>
      <c r="G8" s="95"/>
      <c r="H8" s="96"/>
      <c r="I8" s="96"/>
      <c r="J8" s="94"/>
      <c r="M8" s="145"/>
      <c r="N8" s="130"/>
    </row>
    <row r="9" ht="47.1" customHeight="1" spans="1:14">
      <c r="A9" s="93">
        <v>7</v>
      </c>
      <c r="B9" s="95" t="s">
        <v>40</v>
      </c>
      <c r="C9" s="95" t="s">
        <v>31</v>
      </c>
      <c r="D9" s="95" t="s">
        <v>41</v>
      </c>
      <c r="E9" s="95" t="s">
        <v>42</v>
      </c>
      <c r="F9" s="95"/>
      <c r="G9" s="95"/>
      <c r="H9" s="96"/>
      <c r="I9" s="96"/>
      <c r="J9" s="94"/>
      <c r="M9" s="145"/>
      <c r="N9" s="130"/>
    </row>
    <row r="10" ht="47.1" customHeight="1" spans="1:14">
      <c r="A10" s="93">
        <v>8</v>
      </c>
      <c r="B10" s="95" t="s">
        <v>43</v>
      </c>
      <c r="C10" s="95" t="s">
        <v>31</v>
      </c>
      <c r="D10" s="95" t="s">
        <v>44</v>
      </c>
      <c r="E10" s="95" t="s">
        <v>45</v>
      </c>
      <c r="F10" s="95"/>
      <c r="G10" s="95"/>
      <c r="H10" s="96"/>
      <c r="I10" s="96"/>
      <c r="J10" s="94"/>
      <c r="M10" s="145"/>
      <c r="N10" s="130"/>
    </row>
    <row r="11" ht="47.1" customHeight="1" spans="1:14">
      <c r="A11" s="93">
        <v>9</v>
      </c>
      <c r="B11" s="95" t="s">
        <v>46</v>
      </c>
      <c r="C11" s="95" t="s">
        <v>31</v>
      </c>
      <c r="D11" s="95" t="s">
        <v>47</v>
      </c>
      <c r="E11" s="95" t="s">
        <v>48</v>
      </c>
      <c r="F11" s="95"/>
      <c r="G11" s="95"/>
      <c r="H11" s="117"/>
      <c r="I11" s="117"/>
      <c r="J11" s="94"/>
      <c r="M11" s="146"/>
      <c r="N11" s="130"/>
    </row>
    <row r="12" ht="47.1" customHeight="1" spans="1:14">
      <c r="A12" s="93">
        <v>10</v>
      </c>
      <c r="B12" s="95" t="s">
        <v>49</v>
      </c>
      <c r="C12" s="95" t="s">
        <v>31</v>
      </c>
      <c r="D12" s="95" t="s">
        <v>50</v>
      </c>
      <c r="E12" s="95" t="s">
        <v>51</v>
      </c>
      <c r="F12" s="95"/>
      <c r="G12" s="95"/>
      <c r="H12" s="117"/>
      <c r="I12" s="117"/>
      <c r="J12" s="94"/>
      <c r="M12" s="146"/>
      <c r="N12" s="130"/>
    </row>
    <row r="13" ht="47.1" customHeight="1" spans="1:14">
      <c r="A13" s="93">
        <v>11</v>
      </c>
      <c r="B13" s="95" t="s">
        <v>52</v>
      </c>
      <c r="C13" s="95" t="s">
        <v>31</v>
      </c>
      <c r="D13" s="95" t="s">
        <v>53</v>
      </c>
      <c r="E13" s="95" t="s">
        <v>54</v>
      </c>
      <c r="F13" s="95"/>
      <c r="G13" s="95"/>
      <c r="H13" s="117"/>
      <c r="I13" s="117"/>
      <c r="J13" s="94"/>
      <c r="M13" s="146"/>
      <c r="N13" s="130"/>
    </row>
    <row r="14" ht="47.1" customHeight="1" spans="1:14">
      <c r="A14" s="93">
        <v>12</v>
      </c>
      <c r="B14" s="115" t="s">
        <v>55</v>
      </c>
      <c r="C14" s="115" t="s">
        <v>31</v>
      </c>
      <c r="D14" s="115" t="s">
        <v>56</v>
      </c>
      <c r="E14" s="115" t="s">
        <v>57</v>
      </c>
      <c r="F14" s="115"/>
      <c r="G14" s="115"/>
      <c r="H14" s="116"/>
      <c r="I14" s="116"/>
      <c r="J14" s="94"/>
      <c r="M14" s="123"/>
      <c r="N14" s="130"/>
    </row>
    <row r="15" ht="47.1" customHeight="1" spans="1:14">
      <c r="A15" s="93">
        <v>13</v>
      </c>
      <c r="B15" s="95" t="s">
        <v>58</v>
      </c>
      <c r="C15" s="95" t="s">
        <v>31</v>
      </c>
      <c r="D15" s="95" t="s">
        <v>59</v>
      </c>
      <c r="E15" s="95" t="s">
        <v>60</v>
      </c>
      <c r="F15" s="95"/>
      <c r="G15" s="95"/>
      <c r="H15" s="96"/>
      <c r="I15" s="96"/>
      <c r="J15" s="94"/>
      <c r="M15" s="145"/>
      <c r="N15" s="130"/>
    </row>
    <row r="16" ht="47.1" customHeight="1" spans="1:14">
      <c r="A16" s="93">
        <v>14</v>
      </c>
      <c r="B16" s="95" t="s">
        <v>61</v>
      </c>
      <c r="C16" s="95" t="s">
        <v>62</v>
      </c>
      <c r="D16" s="95" t="s">
        <v>62</v>
      </c>
      <c r="E16" s="95" t="s">
        <v>62</v>
      </c>
      <c r="F16" s="95"/>
      <c r="G16" s="95"/>
      <c r="H16" s="96"/>
      <c r="I16" s="96"/>
      <c r="J16" s="94"/>
      <c r="M16" s="145"/>
      <c r="N16" s="130"/>
    </row>
    <row r="17" ht="47.1" customHeight="1" spans="1:14">
      <c r="A17" s="93">
        <v>15</v>
      </c>
      <c r="B17" s="115" t="s">
        <v>63</v>
      </c>
      <c r="C17" s="115" t="s">
        <v>64</v>
      </c>
      <c r="D17" s="115" t="s">
        <v>65</v>
      </c>
      <c r="E17" s="115" t="s">
        <v>66</v>
      </c>
      <c r="F17" s="115"/>
      <c r="G17" s="115"/>
      <c r="H17" s="135"/>
      <c r="I17" s="135"/>
      <c r="J17" s="94"/>
      <c r="M17" s="147"/>
      <c r="N17" s="130"/>
    </row>
    <row r="18" ht="47.1" customHeight="1" spans="1:14">
      <c r="A18" s="93">
        <v>16</v>
      </c>
      <c r="B18" s="115" t="s">
        <v>67</v>
      </c>
      <c r="C18" s="115" t="s">
        <v>31</v>
      </c>
      <c r="D18" s="115" t="s">
        <v>68</v>
      </c>
      <c r="E18" s="115" t="s">
        <v>69</v>
      </c>
      <c r="F18" s="115"/>
      <c r="G18" s="115"/>
      <c r="H18" s="116"/>
      <c r="I18" s="116"/>
      <c r="J18" s="94"/>
      <c r="M18" s="147"/>
      <c r="N18" s="130"/>
    </row>
    <row r="19" ht="47.1" customHeight="1" spans="1:14">
      <c r="A19" s="93">
        <v>17</v>
      </c>
      <c r="B19" s="93" t="s">
        <v>70</v>
      </c>
      <c r="C19" s="93" t="s">
        <v>71</v>
      </c>
      <c r="D19" s="93" t="s">
        <v>72</v>
      </c>
      <c r="E19" s="93" t="s">
        <v>73</v>
      </c>
      <c r="F19" s="93"/>
      <c r="G19" s="93"/>
      <c r="H19" s="94"/>
      <c r="I19" s="94"/>
      <c r="J19" s="94"/>
      <c r="M19" s="144"/>
      <c r="N19" s="130"/>
    </row>
    <row r="20" ht="47.1" customHeight="1" spans="1:14">
      <c r="A20" s="93">
        <v>18</v>
      </c>
      <c r="B20" s="113" t="s">
        <v>74</v>
      </c>
      <c r="C20" s="113" t="s">
        <v>75</v>
      </c>
      <c r="D20" s="93" t="s">
        <v>76</v>
      </c>
      <c r="E20" s="113" t="s">
        <v>77</v>
      </c>
      <c r="F20" s="113"/>
      <c r="G20" s="113"/>
      <c r="H20" s="136"/>
      <c r="I20" s="136"/>
      <c r="J20" s="94"/>
      <c r="M20" s="132"/>
      <c r="N20" s="130"/>
    </row>
    <row r="21" ht="47.1" customHeight="1" spans="1:14">
      <c r="A21" s="93">
        <v>19</v>
      </c>
      <c r="B21" s="95" t="s">
        <v>78</v>
      </c>
      <c r="C21" s="95" t="s">
        <v>79</v>
      </c>
      <c r="D21" s="95" t="s">
        <v>80</v>
      </c>
      <c r="E21" s="95" t="s">
        <v>81</v>
      </c>
      <c r="F21" s="95"/>
      <c r="G21" s="95"/>
      <c r="H21" s="96"/>
      <c r="I21" s="96"/>
      <c r="J21" s="94"/>
      <c r="M21" s="145"/>
      <c r="N21" s="130"/>
    </row>
    <row r="22" ht="47.1" customHeight="1" spans="1:14">
      <c r="A22" s="93">
        <v>20</v>
      </c>
      <c r="B22" s="95" t="s">
        <v>78</v>
      </c>
      <c r="C22" s="95" t="s">
        <v>79</v>
      </c>
      <c r="D22" s="95" t="s">
        <v>82</v>
      </c>
      <c r="E22" s="95" t="s">
        <v>83</v>
      </c>
      <c r="F22" s="95"/>
      <c r="G22" s="95"/>
      <c r="H22" s="96"/>
      <c r="I22" s="96"/>
      <c r="J22" s="94"/>
      <c r="M22" s="145"/>
      <c r="N22" s="130"/>
    </row>
    <row r="23" ht="47.1" customHeight="1" spans="1:14">
      <c r="A23" s="93">
        <v>21</v>
      </c>
      <c r="B23" s="93" t="s">
        <v>84</v>
      </c>
      <c r="C23" s="93" t="s">
        <v>85</v>
      </c>
      <c r="D23" s="93" t="s">
        <v>86</v>
      </c>
      <c r="E23" s="93" t="s">
        <v>87</v>
      </c>
      <c r="F23" s="93"/>
      <c r="G23" s="93"/>
      <c r="H23" s="94"/>
      <c r="I23" s="94"/>
      <c r="J23" s="94"/>
      <c r="M23" s="144"/>
      <c r="N23" s="130"/>
    </row>
    <row r="24" ht="47.1" customHeight="1" spans="1:14">
      <c r="A24" s="93">
        <v>22</v>
      </c>
      <c r="B24" s="95" t="s">
        <v>88</v>
      </c>
      <c r="C24" s="95" t="s">
        <v>89</v>
      </c>
      <c r="D24" s="95" t="s">
        <v>90</v>
      </c>
      <c r="E24" s="95" t="s">
        <v>91</v>
      </c>
      <c r="F24" s="95"/>
      <c r="G24" s="95"/>
      <c r="H24" s="96"/>
      <c r="I24" s="96"/>
      <c r="J24" s="94"/>
      <c r="M24" s="145"/>
      <c r="N24" s="130"/>
    </row>
    <row r="25" ht="47.1" customHeight="1" spans="1:14">
      <c r="A25" s="93">
        <v>23</v>
      </c>
      <c r="B25" s="95" t="s">
        <v>92</v>
      </c>
      <c r="C25" s="95" t="s">
        <v>93</v>
      </c>
      <c r="D25" s="95" t="s">
        <v>94</v>
      </c>
      <c r="E25" s="95" t="s">
        <v>95</v>
      </c>
      <c r="F25" s="95"/>
      <c r="G25" s="95"/>
      <c r="H25" s="96"/>
      <c r="I25" s="96"/>
      <c r="J25" s="94"/>
      <c r="M25" s="145"/>
      <c r="N25" s="130"/>
    </row>
    <row r="26" ht="47.1" customHeight="1" spans="1:14">
      <c r="A26" s="93">
        <v>24</v>
      </c>
      <c r="B26" s="95" t="s">
        <v>96</v>
      </c>
      <c r="C26" s="95" t="s">
        <v>97</v>
      </c>
      <c r="D26" s="95" t="s">
        <v>98</v>
      </c>
      <c r="E26" s="95" t="s">
        <v>99</v>
      </c>
      <c r="F26" s="95"/>
      <c r="G26" s="93"/>
      <c r="H26" s="94"/>
      <c r="I26" s="94"/>
      <c r="J26" s="94"/>
      <c r="M26" s="144"/>
      <c r="N26" s="130"/>
    </row>
    <row r="27" ht="47.1" customHeight="1" spans="1:14">
      <c r="A27" s="93">
        <v>25</v>
      </c>
      <c r="B27" s="95" t="s">
        <v>100</v>
      </c>
      <c r="C27" s="95" t="s">
        <v>101</v>
      </c>
      <c r="D27" s="95" t="s">
        <v>102</v>
      </c>
      <c r="E27" s="95" t="s">
        <v>103</v>
      </c>
      <c r="F27" s="95"/>
      <c r="G27" s="95"/>
      <c r="H27" s="96"/>
      <c r="I27" s="96"/>
      <c r="J27" s="94"/>
      <c r="M27" s="145"/>
      <c r="N27" s="130"/>
    </row>
    <row r="28" ht="47.1" customHeight="1" spans="1:14">
      <c r="A28" s="93">
        <v>26</v>
      </c>
      <c r="B28" s="95" t="s">
        <v>104</v>
      </c>
      <c r="C28" s="95" t="s">
        <v>93</v>
      </c>
      <c r="D28" s="95" t="s">
        <v>105</v>
      </c>
      <c r="E28" s="95" t="s">
        <v>106</v>
      </c>
      <c r="F28" s="95"/>
      <c r="G28" s="95"/>
      <c r="H28" s="96"/>
      <c r="I28" s="96"/>
      <c r="J28" s="94"/>
      <c r="M28" s="145"/>
      <c r="N28" s="130"/>
    </row>
    <row r="29" ht="47.1" customHeight="1" spans="1:14">
      <c r="A29" s="93">
        <v>27</v>
      </c>
      <c r="B29" s="95" t="s">
        <v>107</v>
      </c>
      <c r="C29" s="95" t="s">
        <v>108</v>
      </c>
      <c r="D29" s="95" t="s">
        <v>109</v>
      </c>
      <c r="E29" s="95" t="s">
        <v>110</v>
      </c>
      <c r="F29" s="95"/>
      <c r="G29" s="95"/>
      <c r="H29" s="96"/>
      <c r="I29" s="96"/>
      <c r="J29" s="94"/>
      <c r="M29" s="145"/>
      <c r="N29" s="130"/>
    </row>
    <row r="30" ht="47.1" customHeight="1" spans="1:14">
      <c r="A30" s="93">
        <v>28</v>
      </c>
      <c r="B30" s="119" t="s">
        <v>111</v>
      </c>
      <c r="C30" s="120" t="s">
        <v>62</v>
      </c>
      <c r="D30" s="120" t="s">
        <v>62</v>
      </c>
      <c r="E30" s="119" t="s">
        <v>112</v>
      </c>
      <c r="F30" s="121"/>
      <c r="G30" s="95"/>
      <c r="H30" s="96"/>
      <c r="I30" s="96"/>
      <c r="J30" s="94"/>
      <c r="M30" s="145"/>
      <c r="N30" s="130"/>
    </row>
    <row r="31" ht="47.1" customHeight="1" spans="1:14">
      <c r="A31" s="93">
        <v>29</v>
      </c>
      <c r="B31" s="95" t="s">
        <v>113</v>
      </c>
      <c r="C31" s="93" t="s">
        <v>114</v>
      </c>
      <c r="D31" s="93" t="s">
        <v>115</v>
      </c>
      <c r="E31" s="95" t="s">
        <v>116</v>
      </c>
      <c r="F31" s="95"/>
      <c r="G31" s="95"/>
      <c r="H31" s="96"/>
      <c r="I31" s="96"/>
      <c r="J31" s="94"/>
      <c r="M31" s="145"/>
      <c r="N31" s="130"/>
    </row>
    <row r="32" ht="47.1" customHeight="1" spans="1:14">
      <c r="A32" s="93">
        <v>30</v>
      </c>
      <c r="B32" s="95" t="s">
        <v>117</v>
      </c>
      <c r="C32" s="93" t="s">
        <v>118</v>
      </c>
      <c r="D32" s="137" t="s">
        <v>119</v>
      </c>
      <c r="E32" s="95" t="s">
        <v>120</v>
      </c>
      <c r="F32" s="95"/>
      <c r="G32" s="95"/>
      <c r="H32" s="96"/>
      <c r="I32" s="96"/>
      <c r="J32" s="94"/>
      <c r="M32" s="145"/>
      <c r="N32" s="130"/>
    </row>
    <row r="33" ht="47.1" customHeight="1" spans="1:14">
      <c r="A33" s="93">
        <v>31</v>
      </c>
      <c r="B33" s="97" t="s">
        <v>121</v>
      </c>
      <c r="C33" s="99" t="s">
        <v>62</v>
      </c>
      <c r="D33" s="93" t="s">
        <v>62</v>
      </c>
      <c r="E33" s="99" t="s">
        <v>62</v>
      </c>
      <c r="F33" s="93"/>
      <c r="G33" s="93"/>
      <c r="H33" s="94"/>
      <c r="I33" s="94"/>
      <c r="J33" s="94"/>
      <c r="M33" s="144"/>
      <c r="N33" s="130"/>
    </row>
    <row r="34" ht="47.1" customHeight="1" spans="1:14">
      <c r="A34" s="93">
        <v>32</v>
      </c>
      <c r="B34" s="97" t="s">
        <v>122</v>
      </c>
      <c r="C34" s="99" t="s">
        <v>123</v>
      </c>
      <c r="D34" s="97" t="s">
        <v>124</v>
      </c>
      <c r="E34" s="97" t="s">
        <v>125</v>
      </c>
      <c r="F34" s="99"/>
      <c r="G34" s="99"/>
      <c r="H34" s="100"/>
      <c r="I34" s="100"/>
      <c r="J34" s="94"/>
      <c r="M34" s="104"/>
      <c r="N34" s="130"/>
    </row>
    <row r="35" ht="47.1" customHeight="1" spans="1:14">
      <c r="A35" s="93">
        <v>33</v>
      </c>
      <c r="B35" s="97" t="s">
        <v>126</v>
      </c>
      <c r="C35" s="99" t="s">
        <v>123</v>
      </c>
      <c r="D35" s="97" t="s">
        <v>127</v>
      </c>
      <c r="E35" s="99" t="s">
        <v>128</v>
      </c>
      <c r="F35" s="99"/>
      <c r="G35" s="99"/>
      <c r="H35" s="100"/>
      <c r="I35" s="100"/>
      <c r="J35" s="94"/>
      <c r="M35" s="104"/>
      <c r="N35" s="130"/>
    </row>
    <row r="36" ht="47.1" customHeight="1" spans="1:14">
      <c r="A36" s="93">
        <v>34</v>
      </c>
      <c r="B36" s="97" t="s">
        <v>129</v>
      </c>
      <c r="C36" s="99" t="s">
        <v>123</v>
      </c>
      <c r="D36" s="97" t="s">
        <v>62</v>
      </c>
      <c r="E36" s="99" t="s">
        <v>62</v>
      </c>
      <c r="F36" s="99"/>
      <c r="G36" s="99"/>
      <c r="H36" s="100"/>
      <c r="I36" s="100"/>
      <c r="J36" s="94"/>
      <c r="M36" s="104"/>
      <c r="N36" s="130"/>
    </row>
    <row r="37" ht="47.1" customHeight="1" spans="1:14">
      <c r="A37" s="93">
        <v>35</v>
      </c>
      <c r="B37" s="97" t="s">
        <v>130</v>
      </c>
      <c r="C37" s="99" t="s">
        <v>62</v>
      </c>
      <c r="D37" s="97" t="s">
        <v>62</v>
      </c>
      <c r="E37" s="99" t="s">
        <v>62</v>
      </c>
      <c r="F37" s="99"/>
      <c r="G37" s="99"/>
      <c r="H37" s="100"/>
      <c r="I37" s="100"/>
      <c r="J37" s="94"/>
      <c r="M37" s="104"/>
      <c r="N37" s="130"/>
    </row>
    <row r="38" ht="47.1" customHeight="1" spans="1:14">
      <c r="A38" s="93">
        <v>36</v>
      </c>
      <c r="B38" s="97" t="s">
        <v>131</v>
      </c>
      <c r="C38" s="95" t="s">
        <v>24</v>
      </c>
      <c r="D38" s="99" t="s">
        <v>132</v>
      </c>
      <c r="E38" s="99" t="s">
        <v>133</v>
      </c>
      <c r="F38" s="99"/>
      <c r="G38" s="99"/>
      <c r="H38" s="100"/>
      <c r="I38" s="100"/>
      <c r="J38" s="94"/>
      <c r="M38" s="104"/>
      <c r="N38" s="130"/>
    </row>
    <row r="39" ht="47.1" customHeight="1" spans="1:14">
      <c r="A39" s="93">
        <v>37</v>
      </c>
      <c r="B39" s="138" t="s">
        <v>134</v>
      </c>
      <c r="C39" s="139" t="s">
        <v>24</v>
      </c>
      <c r="D39" s="140" t="s">
        <v>135</v>
      </c>
      <c r="E39" s="141" t="s">
        <v>29</v>
      </c>
      <c r="F39" s="140"/>
      <c r="G39" s="140"/>
      <c r="H39" s="142"/>
      <c r="I39" s="142"/>
      <c r="J39" s="94"/>
      <c r="M39" s="104"/>
      <c r="N39" s="130"/>
    </row>
    <row r="40" ht="47.1" customHeight="1" spans="1:14">
      <c r="A40" s="93">
        <v>38</v>
      </c>
      <c r="B40" s="97" t="s">
        <v>136</v>
      </c>
      <c r="C40" s="98" t="s">
        <v>137</v>
      </c>
      <c r="D40" s="98"/>
      <c r="E40" s="98"/>
      <c r="F40" s="95"/>
      <c r="G40" s="99"/>
      <c r="H40" s="100"/>
      <c r="I40" s="100"/>
      <c r="J40" s="94"/>
      <c r="M40" s="104"/>
      <c r="N40" s="130"/>
    </row>
    <row r="41" ht="47.1" customHeight="1" spans="1:10">
      <c r="A41" s="93" t="s">
        <v>138</v>
      </c>
      <c r="B41" s="143"/>
      <c r="C41" s="143"/>
      <c r="D41" s="143"/>
      <c r="E41" s="143"/>
      <c r="F41" s="143"/>
      <c r="G41" s="143"/>
      <c r="H41" s="143"/>
      <c r="I41" s="148">
        <f>SUM(J3:J40)</f>
        <v>0</v>
      </c>
      <c r="J41" s="149"/>
    </row>
    <row r="42" spans="13:13">
      <c r="M42" s="150"/>
    </row>
    <row r="46" spans="13:13">
      <c r="M46" s="150"/>
    </row>
    <row r="47" spans="13:14">
      <c r="M47" s="150"/>
      <c r="N47" s="150"/>
    </row>
    <row r="48" spans="13:14">
      <c r="M48" s="150"/>
      <c r="N48" s="150"/>
    </row>
    <row r="50" spans="14:14">
      <c r="N50" s="150"/>
    </row>
  </sheetData>
  <mergeCells count="3">
    <mergeCell ref="B1:J1"/>
    <mergeCell ref="A41:H41"/>
    <mergeCell ref="I41:J4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5" zoomScaleNormal="85" topLeftCell="A18" workbookViewId="0">
      <selection activeCell="F3" sqref="F3:J18"/>
    </sheetView>
  </sheetViews>
  <sheetFormatPr defaultColWidth="9" defaultRowHeight="39.95" customHeight="1"/>
  <cols>
    <col min="1" max="1" width="9" style="85"/>
    <col min="2" max="2" width="17.25" style="85" customWidth="1"/>
    <col min="3" max="3" width="9" style="85"/>
    <col min="4" max="4" width="13.1296296296296" style="85" customWidth="1"/>
    <col min="5" max="5" width="15.75" style="85" customWidth="1"/>
    <col min="6" max="6" width="17" style="85" customWidth="1"/>
    <col min="7" max="7" width="9" style="85"/>
    <col min="8" max="9" width="19" style="85" customWidth="1"/>
    <col min="10" max="10" width="13.5" style="85" customWidth="1"/>
    <col min="11" max="12" width="9" style="85"/>
    <col min="13" max="13" width="10.3703703703704" style="85"/>
    <col min="14" max="14" width="9.37037037037037" style="85"/>
    <col min="15" max="16384" width="9" style="85"/>
  </cols>
  <sheetData>
    <row r="1" customHeight="1" spans="1:10">
      <c r="A1" s="125" t="s">
        <v>139</v>
      </c>
      <c r="B1" s="126" t="s">
        <v>4</v>
      </c>
      <c r="C1" s="127"/>
      <c r="D1" s="127"/>
      <c r="E1" s="127"/>
      <c r="F1" s="127"/>
      <c r="G1" s="127"/>
      <c r="H1" s="127"/>
      <c r="I1" s="127"/>
      <c r="J1" s="127"/>
    </row>
    <row r="2" customHeight="1" spans="1:10">
      <c r="A2" s="94" t="s">
        <v>0</v>
      </c>
      <c r="B2" s="94" t="s">
        <v>10</v>
      </c>
      <c r="C2" s="94" t="s">
        <v>11</v>
      </c>
      <c r="D2" s="94" t="s">
        <v>12</v>
      </c>
      <c r="E2" s="94" t="s">
        <v>13</v>
      </c>
      <c r="F2" s="94" t="s">
        <v>14</v>
      </c>
      <c r="G2" s="94" t="s">
        <v>15</v>
      </c>
      <c r="H2" s="94" t="s">
        <v>16</v>
      </c>
      <c r="I2" s="94" t="s">
        <v>17</v>
      </c>
      <c r="J2" s="94" t="s">
        <v>18</v>
      </c>
    </row>
    <row r="3" customHeight="1" spans="1:14">
      <c r="A3" s="93">
        <v>1</v>
      </c>
      <c r="B3" s="94" t="s">
        <v>19</v>
      </c>
      <c r="C3" s="94" t="s">
        <v>20</v>
      </c>
      <c r="D3" s="94" t="s">
        <v>21</v>
      </c>
      <c r="E3" s="94" t="s">
        <v>22</v>
      </c>
      <c r="F3" s="94"/>
      <c r="G3" s="94"/>
      <c r="H3" s="94"/>
      <c r="I3" s="94"/>
      <c r="J3" s="94"/>
      <c r="M3" s="129"/>
      <c r="N3" s="130"/>
    </row>
    <row r="4" customHeight="1" spans="1:14">
      <c r="A4" s="93">
        <v>2</v>
      </c>
      <c r="B4" s="94" t="s">
        <v>140</v>
      </c>
      <c r="C4" s="94" t="s">
        <v>141</v>
      </c>
      <c r="D4" s="94" t="s">
        <v>142</v>
      </c>
      <c r="E4" s="94" t="s">
        <v>143</v>
      </c>
      <c r="F4" s="94"/>
      <c r="G4" s="94"/>
      <c r="H4" s="94"/>
      <c r="I4" s="94"/>
      <c r="J4" s="94"/>
      <c r="M4" s="131"/>
      <c r="N4" s="130"/>
    </row>
    <row r="5" customHeight="1" spans="1:14">
      <c r="A5" s="93">
        <v>3</v>
      </c>
      <c r="B5" s="94" t="s">
        <v>144</v>
      </c>
      <c r="C5" s="94" t="s">
        <v>24</v>
      </c>
      <c r="D5" s="94" t="s">
        <v>25</v>
      </c>
      <c r="E5" s="94" t="s">
        <v>145</v>
      </c>
      <c r="F5" s="94"/>
      <c r="G5" s="94"/>
      <c r="H5" s="94"/>
      <c r="I5" s="94"/>
      <c r="J5" s="94"/>
      <c r="M5" s="129"/>
      <c r="N5" s="130"/>
    </row>
    <row r="6" customHeight="1" spans="1:14">
      <c r="A6" s="93">
        <v>4</v>
      </c>
      <c r="B6" s="94" t="s">
        <v>88</v>
      </c>
      <c r="C6" s="94" t="s">
        <v>89</v>
      </c>
      <c r="D6" s="94" t="s">
        <v>146</v>
      </c>
      <c r="E6" s="94" t="s">
        <v>147</v>
      </c>
      <c r="F6" s="94"/>
      <c r="G6" s="94"/>
      <c r="H6" s="94"/>
      <c r="I6" s="94"/>
      <c r="J6" s="94"/>
      <c r="M6" s="132"/>
      <c r="N6" s="130"/>
    </row>
    <row r="7" customHeight="1" spans="1:14">
      <c r="A7" s="93">
        <v>5</v>
      </c>
      <c r="B7" s="94" t="s">
        <v>148</v>
      </c>
      <c r="C7" s="94" t="s">
        <v>108</v>
      </c>
      <c r="D7" s="94" t="s">
        <v>149</v>
      </c>
      <c r="E7" s="94" t="s">
        <v>150</v>
      </c>
      <c r="F7" s="94"/>
      <c r="G7" s="94"/>
      <c r="H7" s="94"/>
      <c r="I7" s="94"/>
      <c r="J7" s="94"/>
      <c r="M7" s="132"/>
      <c r="N7" s="130"/>
    </row>
    <row r="8" customHeight="1" spans="1:14">
      <c r="A8" s="93">
        <v>6</v>
      </c>
      <c r="B8" s="94" t="s">
        <v>96</v>
      </c>
      <c r="C8" s="94" t="s">
        <v>97</v>
      </c>
      <c r="D8" s="94" t="s">
        <v>98</v>
      </c>
      <c r="E8" s="94" t="s">
        <v>99</v>
      </c>
      <c r="F8" s="94"/>
      <c r="G8" s="94"/>
      <c r="H8" s="94"/>
      <c r="I8" s="94"/>
      <c r="J8" s="94"/>
      <c r="M8" s="129"/>
      <c r="N8" s="130"/>
    </row>
    <row r="9" customHeight="1" spans="1:14">
      <c r="A9" s="93">
        <v>7</v>
      </c>
      <c r="B9" s="94" t="s">
        <v>113</v>
      </c>
      <c r="C9" s="94" t="s">
        <v>151</v>
      </c>
      <c r="D9" s="94" t="s">
        <v>152</v>
      </c>
      <c r="E9" s="94"/>
      <c r="F9" s="94"/>
      <c r="G9" s="94"/>
      <c r="H9" s="94"/>
      <c r="I9" s="94"/>
      <c r="J9" s="94"/>
      <c r="M9" s="132"/>
      <c r="N9" s="130"/>
    </row>
    <row r="10" customHeight="1" spans="1:14">
      <c r="A10" s="93">
        <v>8</v>
      </c>
      <c r="B10" s="94" t="s">
        <v>113</v>
      </c>
      <c r="C10" s="94" t="s">
        <v>114</v>
      </c>
      <c r="D10" s="94" t="s">
        <v>153</v>
      </c>
      <c r="E10" s="94" t="s">
        <v>154</v>
      </c>
      <c r="F10" s="94"/>
      <c r="G10" s="94"/>
      <c r="H10" s="94"/>
      <c r="I10" s="94"/>
      <c r="J10" s="94"/>
      <c r="M10" s="132"/>
      <c r="N10" s="130"/>
    </row>
    <row r="11" customHeight="1" spans="1:14">
      <c r="A11" s="93">
        <v>9</v>
      </c>
      <c r="B11" s="94" t="s">
        <v>155</v>
      </c>
      <c r="C11" s="94" t="s">
        <v>62</v>
      </c>
      <c r="D11" s="94" t="s">
        <v>62</v>
      </c>
      <c r="E11" s="94" t="s">
        <v>156</v>
      </c>
      <c r="F11" s="94"/>
      <c r="G11" s="94"/>
      <c r="H11" s="94"/>
      <c r="I11" s="94"/>
      <c r="J11" s="94"/>
      <c r="M11" s="132"/>
      <c r="N11" s="130"/>
    </row>
    <row r="12" customHeight="1" spans="1:14">
      <c r="A12" s="93">
        <v>10</v>
      </c>
      <c r="B12" s="94" t="s">
        <v>157</v>
      </c>
      <c r="C12" s="94" t="s">
        <v>62</v>
      </c>
      <c r="D12" s="94" t="s">
        <v>62</v>
      </c>
      <c r="E12" s="94" t="s">
        <v>158</v>
      </c>
      <c r="F12" s="94"/>
      <c r="G12" s="94"/>
      <c r="H12" s="94"/>
      <c r="I12" s="94"/>
      <c r="J12" s="94"/>
      <c r="M12" s="129"/>
      <c r="N12" s="130"/>
    </row>
    <row r="13" customHeight="1" spans="1:14">
      <c r="A13" s="93">
        <v>11</v>
      </c>
      <c r="B13" s="94" t="s">
        <v>159</v>
      </c>
      <c r="C13" s="94" t="s">
        <v>62</v>
      </c>
      <c r="D13" s="94" t="s">
        <v>62</v>
      </c>
      <c r="E13" s="94" t="s">
        <v>62</v>
      </c>
      <c r="F13" s="94"/>
      <c r="G13" s="94"/>
      <c r="H13" s="94"/>
      <c r="I13" s="94"/>
      <c r="J13" s="94"/>
      <c r="M13" s="129"/>
      <c r="N13" s="130"/>
    </row>
    <row r="14" customHeight="1" spans="1:14">
      <c r="A14" s="93">
        <v>12</v>
      </c>
      <c r="B14" s="94" t="s">
        <v>160</v>
      </c>
      <c r="C14" s="94" t="s">
        <v>62</v>
      </c>
      <c r="D14" s="94" t="s">
        <v>62</v>
      </c>
      <c r="E14" s="94" t="s">
        <v>161</v>
      </c>
      <c r="F14" s="94"/>
      <c r="G14" s="94"/>
      <c r="H14" s="94"/>
      <c r="I14" s="94"/>
      <c r="J14" s="94"/>
      <c r="M14" s="131"/>
      <c r="N14" s="130"/>
    </row>
    <row r="15" customHeight="1" spans="1:14">
      <c r="A15" s="93">
        <v>13</v>
      </c>
      <c r="B15" s="94" t="s">
        <v>162</v>
      </c>
      <c r="C15" s="94" t="s">
        <v>62</v>
      </c>
      <c r="D15" s="94" t="s">
        <v>62</v>
      </c>
      <c r="E15" s="94" t="s">
        <v>163</v>
      </c>
      <c r="F15" s="94"/>
      <c r="G15" s="94"/>
      <c r="H15" s="94"/>
      <c r="I15" s="94"/>
      <c r="J15" s="94"/>
      <c r="M15" s="133"/>
      <c r="N15" s="133"/>
    </row>
    <row r="16" customHeight="1" spans="1:14">
      <c r="A16" s="93">
        <v>14</v>
      </c>
      <c r="B16" s="94" t="s">
        <v>164</v>
      </c>
      <c r="C16" s="94" t="s">
        <v>62</v>
      </c>
      <c r="D16" s="94" t="s">
        <v>62</v>
      </c>
      <c r="E16" s="94" t="s">
        <v>165</v>
      </c>
      <c r="F16" s="94"/>
      <c r="G16" s="94"/>
      <c r="H16" s="94"/>
      <c r="I16" s="94"/>
      <c r="J16" s="94"/>
      <c r="M16" s="133"/>
      <c r="N16" s="133"/>
    </row>
    <row r="17" customHeight="1" spans="1:14">
      <c r="A17" s="93">
        <v>15</v>
      </c>
      <c r="B17" s="94" t="s">
        <v>166</v>
      </c>
      <c r="C17" s="94" t="s">
        <v>62</v>
      </c>
      <c r="D17" s="94" t="s">
        <v>62</v>
      </c>
      <c r="E17" s="94" t="s">
        <v>167</v>
      </c>
      <c r="F17" s="94"/>
      <c r="G17" s="94"/>
      <c r="H17" s="94"/>
      <c r="I17" s="94"/>
      <c r="J17" s="94"/>
      <c r="M17" s="133"/>
      <c r="N17" s="133"/>
    </row>
    <row r="18" customHeight="1" spans="1:14">
      <c r="A18" s="93">
        <v>16</v>
      </c>
      <c r="B18" s="94" t="s">
        <v>136</v>
      </c>
      <c r="C18" s="94" t="s">
        <v>137</v>
      </c>
      <c r="D18" s="94"/>
      <c r="E18" s="94"/>
      <c r="F18" s="94"/>
      <c r="G18" s="94"/>
      <c r="H18" s="94"/>
      <c r="I18" s="94"/>
      <c r="J18" s="94"/>
      <c r="M18" s="130"/>
      <c r="N18" s="130"/>
    </row>
    <row r="19" customHeight="1" spans="1:10">
      <c r="A19" s="94" t="s">
        <v>138</v>
      </c>
      <c r="B19" s="105">
        <f>SUM(J3:J18)</f>
        <v>0</v>
      </c>
      <c r="C19" s="128"/>
      <c r="D19" s="128"/>
      <c r="E19" s="128"/>
      <c r="F19" s="128"/>
      <c r="G19" s="128"/>
      <c r="H19" s="128"/>
      <c r="I19" s="128"/>
      <c r="J19" s="106"/>
    </row>
  </sheetData>
  <mergeCells count="2">
    <mergeCell ref="B1:J1"/>
    <mergeCell ref="B19:J19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85" zoomScaleNormal="85" topLeftCell="A40" workbookViewId="0">
      <selection activeCell="F3" sqref="F3:J42"/>
    </sheetView>
  </sheetViews>
  <sheetFormatPr defaultColWidth="9" defaultRowHeight="43.5" customHeight="1"/>
  <cols>
    <col min="1" max="1" width="6.62962962962963" style="107" customWidth="1"/>
    <col min="2" max="2" width="16.6296296296296" style="107" customWidth="1"/>
    <col min="3" max="3" width="6.87037037037037" style="107" customWidth="1"/>
    <col min="4" max="4" width="15.1296296296296" style="107" customWidth="1"/>
    <col min="5" max="5" width="27.75" style="108" customWidth="1"/>
    <col min="6" max="6" width="8.62962962962963" style="107" customWidth="1"/>
    <col min="7" max="7" width="8.62962962962963" style="109" customWidth="1"/>
    <col min="8" max="8" width="21.75" style="110" customWidth="1"/>
    <col min="9" max="9" width="15.6111111111111" style="110" customWidth="1"/>
    <col min="10" max="10" width="11.7592592592593" style="109" customWidth="1"/>
    <col min="11" max="11" width="13.75" style="108" customWidth="1"/>
    <col min="12" max="13" width="9" style="108"/>
    <col min="14" max="14" width="11.5" style="108"/>
    <col min="15" max="16384" width="9" style="108"/>
  </cols>
  <sheetData>
    <row r="1" s="84" customFormat="1" customHeight="1" spans="1:10">
      <c r="A1" s="88" t="s">
        <v>168</v>
      </c>
      <c r="B1" s="111" t="s">
        <v>5</v>
      </c>
      <c r="C1" s="112"/>
      <c r="D1" s="112"/>
      <c r="E1" s="112"/>
      <c r="F1" s="112"/>
      <c r="G1" s="112"/>
      <c r="H1" s="112"/>
      <c r="I1" s="112"/>
      <c r="J1" s="112"/>
    </row>
    <row r="2" s="84" customFormat="1" customHeight="1" spans="1:10">
      <c r="A2" s="113" t="s">
        <v>0</v>
      </c>
      <c r="B2" s="113" t="s">
        <v>10</v>
      </c>
      <c r="C2" s="113" t="s">
        <v>11</v>
      </c>
      <c r="D2" s="113" t="s">
        <v>12</v>
      </c>
      <c r="E2" s="113" t="s">
        <v>13</v>
      </c>
      <c r="F2" s="113" t="s">
        <v>14</v>
      </c>
      <c r="G2" s="113" t="s">
        <v>15</v>
      </c>
      <c r="H2" s="92" t="s">
        <v>16</v>
      </c>
      <c r="I2" s="92" t="s">
        <v>17</v>
      </c>
      <c r="J2" s="91" t="s">
        <v>18</v>
      </c>
    </row>
    <row r="3" s="84" customFormat="1" customHeight="1" spans="1:14">
      <c r="A3" s="93">
        <v>1</v>
      </c>
      <c r="B3" s="93" t="s">
        <v>169</v>
      </c>
      <c r="C3" s="93" t="s">
        <v>141</v>
      </c>
      <c r="D3" s="93" t="s">
        <v>170</v>
      </c>
      <c r="E3" s="93" t="s">
        <v>171</v>
      </c>
      <c r="F3" s="93"/>
      <c r="G3" s="93"/>
      <c r="H3" s="94"/>
      <c r="I3" s="94"/>
      <c r="J3" s="94"/>
      <c r="M3" s="101"/>
      <c r="N3" s="122"/>
    </row>
    <row r="4" s="84" customFormat="1" customHeight="1" spans="1:14">
      <c r="A4" s="93">
        <v>2</v>
      </c>
      <c r="B4" s="93" t="s">
        <v>140</v>
      </c>
      <c r="C4" s="93" t="s">
        <v>141</v>
      </c>
      <c r="D4" s="93" t="s">
        <v>172</v>
      </c>
      <c r="E4" s="93" t="s">
        <v>143</v>
      </c>
      <c r="F4" s="93"/>
      <c r="G4" s="93"/>
      <c r="H4" s="94"/>
      <c r="I4" s="94"/>
      <c r="J4" s="94"/>
      <c r="M4" s="101"/>
      <c r="N4" s="122"/>
    </row>
    <row r="5" s="84" customFormat="1" customHeight="1" spans="1:14">
      <c r="A5" s="93">
        <v>3</v>
      </c>
      <c r="B5" s="95" t="s">
        <v>173</v>
      </c>
      <c r="C5" s="95" t="s">
        <v>174</v>
      </c>
      <c r="D5" s="95" t="s">
        <v>175</v>
      </c>
      <c r="E5" s="95" t="s">
        <v>176</v>
      </c>
      <c r="F5" s="93"/>
      <c r="G5" s="93"/>
      <c r="H5" s="94"/>
      <c r="I5" s="94"/>
      <c r="J5" s="94"/>
      <c r="M5" s="101"/>
      <c r="N5" s="122"/>
    </row>
    <row r="6" s="84" customFormat="1" customHeight="1" spans="1:14">
      <c r="A6" s="93">
        <v>4</v>
      </c>
      <c r="B6" s="95" t="s">
        <v>19</v>
      </c>
      <c r="C6" s="95" t="s">
        <v>20</v>
      </c>
      <c r="D6" s="95" t="s">
        <v>21</v>
      </c>
      <c r="E6" s="95" t="s">
        <v>22</v>
      </c>
      <c r="F6" s="95"/>
      <c r="G6" s="93"/>
      <c r="H6" s="94"/>
      <c r="I6" s="94"/>
      <c r="J6" s="94"/>
      <c r="M6" s="101"/>
      <c r="N6" s="122"/>
    </row>
    <row r="7" s="84" customFormat="1" customHeight="1" spans="1:14">
      <c r="A7" s="93">
        <v>5</v>
      </c>
      <c r="B7" s="95" t="s">
        <v>23</v>
      </c>
      <c r="C7" s="95" t="s">
        <v>24</v>
      </c>
      <c r="D7" s="95" t="s">
        <v>25</v>
      </c>
      <c r="E7" s="95" t="s">
        <v>26</v>
      </c>
      <c r="F7" s="95"/>
      <c r="G7" s="93"/>
      <c r="H7" s="94"/>
      <c r="I7" s="94"/>
      <c r="J7" s="94"/>
      <c r="M7" s="101"/>
      <c r="N7" s="122"/>
    </row>
    <row r="8" s="84" customFormat="1" customHeight="1" spans="1:14">
      <c r="A8" s="93">
        <v>6</v>
      </c>
      <c r="B8" s="95" t="s">
        <v>27</v>
      </c>
      <c r="C8" s="95" t="s">
        <v>24</v>
      </c>
      <c r="D8" s="95" t="s">
        <v>177</v>
      </c>
      <c r="E8" s="95" t="s">
        <v>29</v>
      </c>
      <c r="F8" s="95"/>
      <c r="G8" s="93"/>
      <c r="H8" s="114"/>
      <c r="I8" s="114"/>
      <c r="J8" s="94"/>
      <c r="M8" s="101"/>
      <c r="N8" s="122"/>
    </row>
    <row r="9" s="84" customFormat="1" customHeight="1" spans="1:14">
      <c r="A9" s="93">
        <v>7</v>
      </c>
      <c r="B9" s="95" t="s">
        <v>30</v>
      </c>
      <c r="C9" s="95" t="s">
        <v>31</v>
      </c>
      <c r="D9" s="95" t="s">
        <v>32</v>
      </c>
      <c r="E9" s="95" t="s">
        <v>33</v>
      </c>
      <c r="F9" s="95"/>
      <c r="G9" s="95"/>
      <c r="H9" s="96"/>
      <c r="I9" s="96"/>
      <c r="J9" s="94"/>
      <c r="M9" s="103"/>
      <c r="N9" s="122"/>
    </row>
    <row r="10" s="84" customFormat="1" customHeight="1" spans="1:14">
      <c r="A10" s="93">
        <v>8</v>
      </c>
      <c r="B10" s="95" t="s">
        <v>30</v>
      </c>
      <c r="C10" s="95" t="s">
        <v>31</v>
      </c>
      <c r="D10" s="95" t="s">
        <v>178</v>
      </c>
      <c r="E10" s="95" t="s">
        <v>179</v>
      </c>
      <c r="F10" s="95"/>
      <c r="G10" s="95"/>
      <c r="H10" s="96"/>
      <c r="I10" s="96"/>
      <c r="J10" s="94"/>
      <c r="M10" s="103"/>
      <c r="N10" s="122"/>
    </row>
    <row r="11" s="84" customFormat="1" customHeight="1" spans="1:14">
      <c r="A11" s="93">
        <v>9</v>
      </c>
      <c r="B11" s="95" t="s">
        <v>180</v>
      </c>
      <c r="C11" s="95" t="s">
        <v>31</v>
      </c>
      <c r="D11" s="95" t="s">
        <v>181</v>
      </c>
      <c r="E11" s="95" t="s">
        <v>182</v>
      </c>
      <c r="F11" s="95"/>
      <c r="G11" s="95"/>
      <c r="H11" s="96"/>
      <c r="I11" s="96"/>
      <c r="J11" s="94"/>
      <c r="M11" s="103"/>
      <c r="N11" s="122"/>
    </row>
    <row r="12" s="84" customFormat="1" customHeight="1" spans="1:14">
      <c r="A12" s="93">
        <v>10</v>
      </c>
      <c r="B12" s="95" t="s">
        <v>183</v>
      </c>
      <c r="C12" s="95" t="s">
        <v>31</v>
      </c>
      <c r="D12" s="95" t="s">
        <v>184</v>
      </c>
      <c r="E12" s="95" t="s">
        <v>185</v>
      </c>
      <c r="F12" s="95"/>
      <c r="G12" s="95"/>
      <c r="H12" s="96"/>
      <c r="I12" s="96"/>
      <c r="J12" s="94"/>
      <c r="M12" s="103"/>
      <c r="N12" s="122"/>
    </row>
    <row r="13" s="84" customFormat="1" customHeight="1" spans="1:14">
      <c r="A13" s="93">
        <v>11</v>
      </c>
      <c r="B13" s="95" t="s">
        <v>186</v>
      </c>
      <c r="C13" s="95" t="s">
        <v>31</v>
      </c>
      <c r="D13" s="95" t="s">
        <v>187</v>
      </c>
      <c r="E13" s="95" t="s">
        <v>188</v>
      </c>
      <c r="F13" s="95"/>
      <c r="G13" s="95"/>
      <c r="H13" s="96"/>
      <c r="I13" s="96"/>
      <c r="J13" s="94"/>
      <c r="M13" s="103"/>
      <c r="N13" s="122"/>
    </row>
    <row r="14" s="84" customFormat="1" customHeight="1" spans="1:14">
      <c r="A14" s="93">
        <v>12</v>
      </c>
      <c r="B14" s="95" t="s">
        <v>34</v>
      </c>
      <c r="C14" s="95" t="s">
        <v>31</v>
      </c>
      <c r="D14" s="95" t="s">
        <v>35</v>
      </c>
      <c r="E14" s="95" t="s">
        <v>36</v>
      </c>
      <c r="F14" s="95"/>
      <c r="G14" s="95"/>
      <c r="H14" s="96"/>
      <c r="I14" s="96"/>
      <c r="J14" s="94"/>
      <c r="M14" s="103"/>
      <c r="N14" s="122"/>
    </row>
    <row r="15" s="84" customFormat="1" customHeight="1" spans="1:14">
      <c r="A15" s="93">
        <v>13</v>
      </c>
      <c r="B15" s="95" t="s">
        <v>37</v>
      </c>
      <c r="C15" s="95" t="s">
        <v>31</v>
      </c>
      <c r="D15" s="95" t="s">
        <v>38</v>
      </c>
      <c r="E15" s="95" t="s">
        <v>39</v>
      </c>
      <c r="F15" s="95"/>
      <c r="G15" s="95"/>
      <c r="H15" s="96"/>
      <c r="I15" s="96"/>
      <c r="J15" s="94"/>
      <c r="M15" s="103"/>
      <c r="N15" s="122"/>
    </row>
    <row r="16" s="84" customFormat="1" customHeight="1" spans="1:14">
      <c r="A16" s="93">
        <v>14</v>
      </c>
      <c r="B16" s="95" t="s">
        <v>40</v>
      </c>
      <c r="C16" s="95" t="s">
        <v>31</v>
      </c>
      <c r="D16" s="95" t="s">
        <v>41</v>
      </c>
      <c r="E16" s="95" t="s">
        <v>42</v>
      </c>
      <c r="F16" s="95"/>
      <c r="G16" s="95"/>
      <c r="H16" s="96"/>
      <c r="I16" s="96"/>
      <c r="J16" s="94"/>
      <c r="M16" s="103"/>
      <c r="N16" s="122"/>
    </row>
    <row r="17" s="84" customFormat="1" customHeight="1" spans="1:14">
      <c r="A17" s="93">
        <v>15</v>
      </c>
      <c r="B17" s="95" t="s">
        <v>43</v>
      </c>
      <c r="C17" s="95" t="s">
        <v>31</v>
      </c>
      <c r="D17" s="95" t="s">
        <v>44</v>
      </c>
      <c r="E17" s="95" t="s">
        <v>45</v>
      </c>
      <c r="F17" s="95"/>
      <c r="G17" s="95"/>
      <c r="H17" s="96"/>
      <c r="I17" s="96"/>
      <c r="J17" s="94"/>
      <c r="M17" s="103"/>
      <c r="N17" s="122"/>
    </row>
    <row r="18" s="84" customFormat="1" customHeight="1" spans="1:14">
      <c r="A18" s="93">
        <v>16</v>
      </c>
      <c r="B18" s="95" t="s">
        <v>78</v>
      </c>
      <c r="C18" s="95" t="s">
        <v>79</v>
      </c>
      <c r="D18" s="95" t="s">
        <v>80</v>
      </c>
      <c r="E18" s="95" t="s">
        <v>81</v>
      </c>
      <c r="F18" s="95"/>
      <c r="G18" s="95"/>
      <c r="H18" s="96"/>
      <c r="I18" s="96"/>
      <c r="J18" s="94"/>
      <c r="M18" s="103"/>
      <c r="N18" s="122"/>
    </row>
    <row r="19" s="84" customFormat="1" customHeight="1" spans="1:14">
      <c r="A19" s="93">
        <v>17</v>
      </c>
      <c r="B19" s="95" t="s">
        <v>78</v>
      </c>
      <c r="C19" s="95" t="s">
        <v>79</v>
      </c>
      <c r="D19" s="95" t="s">
        <v>82</v>
      </c>
      <c r="E19" s="95" t="s">
        <v>83</v>
      </c>
      <c r="F19" s="95"/>
      <c r="G19" s="95"/>
      <c r="H19" s="96"/>
      <c r="I19" s="96"/>
      <c r="J19" s="94"/>
      <c r="M19" s="103"/>
      <c r="N19" s="122"/>
    </row>
    <row r="20" s="84" customFormat="1" customHeight="1" spans="1:14">
      <c r="A20" s="93">
        <v>18</v>
      </c>
      <c r="B20" s="115" t="s">
        <v>189</v>
      </c>
      <c r="C20" s="115" t="s">
        <v>190</v>
      </c>
      <c r="D20" s="115" t="s">
        <v>191</v>
      </c>
      <c r="E20" s="115" t="s">
        <v>192</v>
      </c>
      <c r="F20" s="115"/>
      <c r="G20" s="115"/>
      <c r="H20" s="116"/>
      <c r="I20" s="116"/>
      <c r="J20" s="94"/>
      <c r="M20" s="123"/>
      <c r="N20" s="122"/>
    </row>
    <row r="21" s="84" customFormat="1" customHeight="1" spans="1:14">
      <c r="A21" s="93">
        <v>19</v>
      </c>
      <c r="B21" s="95" t="s">
        <v>193</v>
      </c>
      <c r="C21" s="95" t="s">
        <v>31</v>
      </c>
      <c r="D21" s="95" t="s">
        <v>194</v>
      </c>
      <c r="E21" s="95" t="s">
        <v>195</v>
      </c>
      <c r="F21" s="95"/>
      <c r="G21" s="95"/>
      <c r="H21" s="117"/>
      <c r="I21" s="117"/>
      <c r="J21" s="94"/>
      <c r="M21" s="124"/>
      <c r="N21" s="122"/>
    </row>
    <row r="22" s="84" customFormat="1" customHeight="1" spans="1:14">
      <c r="A22" s="93">
        <v>20</v>
      </c>
      <c r="B22" s="95" t="s">
        <v>67</v>
      </c>
      <c r="C22" s="95" t="s">
        <v>31</v>
      </c>
      <c r="D22" s="95" t="s">
        <v>68</v>
      </c>
      <c r="E22" s="95" t="s">
        <v>196</v>
      </c>
      <c r="F22" s="95"/>
      <c r="G22" s="95"/>
      <c r="H22" s="96"/>
      <c r="I22" s="96"/>
      <c r="J22" s="94"/>
      <c r="M22" s="103"/>
      <c r="N22" s="122"/>
    </row>
    <row r="23" s="84" customFormat="1" customHeight="1" spans="1:14">
      <c r="A23" s="93">
        <v>21</v>
      </c>
      <c r="B23" s="93" t="s">
        <v>197</v>
      </c>
      <c r="C23" s="95" t="s">
        <v>31</v>
      </c>
      <c r="D23" s="93" t="s">
        <v>198</v>
      </c>
      <c r="E23" s="93" t="s">
        <v>199</v>
      </c>
      <c r="F23" s="93"/>
      <c r="G23" s="93"/>
      <c r="H23" s="94"/>
      <c r="I23" s="94"/>
      <c r="J23" s="94"/>
      <c r="M23" s="101"/>
      <c r="N23" s="122"/>
    </row>
    <row r="24" s="84" customFormat="1" customHeight="1" spans="1:14">
      <c r="A24" s="93">
        <v>22</v>
      </c>
      <c r="B24" s="93" t="s">
        <v>200</v>
      </c>
      <c r="C24" s="95" t="s">
        <v>31</v>
      </c>
      <c r="D24" s="93" t="s">
        <v>201</v>
      </c>
      <c r="E24" s="93" t="s">
        <v>202</v>
      </c>
      <c r="F24" s="93"/>
      <c r="G24" s="93"/>
      <c r="H24" s="94"/>
      <c r="I24" s="94"/>
      <c r="J24" s="94"/>
      <c r="M24" s="101"/>
      <c r="N24" s="122"/>
    </row>
    <row r="25" s="84" customFormat="1" customHeight="1" spans="1:14">
      <c r="A25" s="93">
        <v>23</v>
      </c>
      <c r="B25" s="93" t="s">
        <v>70</v>
      </c>
      <c r="C25" s="93" t="s">
        <v>71</v>
      </c>
      <c r="D25" s="93" t="s">
        <v>72</v>
      </c>
      <c r="E25" s="93" t="s">
        <v>73</v>
      </c>
      <c r="F25" s="93"/>
      <c r="G25" s="93"/>
      <c r="H25" s="94"/>
      <c r="I25" s="94"/>
      <c r="J25" s="94"/>
      <c r="M25" s="101"/>
      <c r="N25" s="122"/>
    </row>
    <row r="26" s="84" customFormat="1" customHeight="1" spans="1:14">
      <c r="A26" s="93">
        <v>24</v>
      </c>
      <c r="B26" s="93" t="s">
        <v>203</v>
      </c>
      <c r="C26" s="93" t="s">
        <v>71</v>
      </c>
      <c r="D26" s="93" t="s">
        <v>204</v>
      </c>
      <c r="E26" s="93" t="s">
        <v>205</v>
      </c>
      <c r="F26" s="93"/>
      <c r="G26" s="93"/>
      <c r="H26" s="94"/>
      <c r="I26" s="94"/>
      <c r="J26" s="94"/>
      <c r="M26" s="101"/>
      <c r="N26" s="122"/>
    </row>
    <row r="27" s="84" customFormat="1" customHeight="1" spans="1:14">
      <c r="A27" s="93">
        <v>25</v>
      </c>
      <c r="B27" s="95" t="s">
        <v>19</v>
      </c>
      <c r="C27" s="95" t="s">
        <v>20</v>
      </c>
      <c r="D27" s="95" t="s">
        <v>21</v>
      </c>
      <c r="E27" s="95" t="s">
        <v>22</v>
      </c>
      <c r="F27" s="95"/>
      <c r="G27" s="93"/>
      <c r="H27" s="94"/>
      <c r="I27" s="94"/>
      <c r="J27" s="94"/>
      <c r="M27" s="101"/>
      <c r="N27" s="122"/>
    </row>
    <row r="28" s="84" customFormat="1" customHeight="1" spans="1:14">
      <c r="A28" s="93">
        <v>26</v>
      </c>
      <c r="B28" s="95" t="s">
        <v>88</v>
      </c>
      <c r="C28" s="118" t="s">
        <v>89</v>
      </c>
      <c r="D28" s="95" t="s">
        <v>206</v>
      </c>
      <c r="E28" s="95" t="s">
        <v>147</v>
      </c>
      <c r="F28" s="95"/>
      <c r="G28" s="95"/>
      <c r="H28" s="96"/>
      <c r="I28" s="96"/>
      <c r="J28" s="94"/>
      <c r="M28" s="103"/>
      <c r="N28" s="122"/>
    </row>
    <row r="29" s="84" customFormat="1" customHeight="1" spans="1:14">
      <c r="A29" s="93">
        <v>27</v>
      </c>
      <c r="B29" s="93" t="s">
        <v>84</v>
      </c>
      <c r="C29" s="93" t="s">
        <v>85</v>
      </c>
      <c r="D29" s="93" t="s">
        <v>86</v>
      </c>
      <c r="E29" s="93" t="s">
        <v>87</v>
      </c>
      <c r="F29" s="93"/>
      <c r="G29" s="93"/>
      <c r="H29" s="94"/>
      <c r="I29" s="94"/>
      <c r="J29" s="94"/>
      <c r="M29" s="101"/>
      <c r="N29" s="122"/>
    </row>
    <row r="30" s="84" customFormat="1" customHeight="1" spans="1:14">
      <c r="A30" s="93">
        <v>28</v>
      </c>
      <c r="B30" s="95" t="s">
        <v>96</v>
      </c>
      <c r="C30" s="118" t="s">
        <v>97</v>
      </c>
      <c r="D30" s="95" t="s">
        <v>98</v>
      </c>
      <c r="E30" s="95" t="s">
        <v>99</v>
      </c>
      <c r="F30" s="95"/>
      <c r="G30" s="93"/>
      <c r="H30" s="94"/>
      <c r="I30" s="94"/>
      <c r="J30" s="94"/>
      <c r="M30" s="101"/>
      <c r="N30" s="122"/>
    </row>
    <row r="31" s="84" customFormat="1" customHeight="1" spans="1:14">
      <c r="A31" s="93">
        <v>29</v>
      </c>
      <c r="B31" s="95" t="s">
        <v>100</v>
      </c>
      <c r="C31" s="118" t="s">
        <v>101</v>
      </c>
      <c r="D31" s="95" t="s">
        <v>207</v>
      </c>
      <c r="E31" s="95" t="s">
        <v>208</v>
      </c>
      <c r="F31" s="95"/>
      <c r="G31" s="95"/>
      <c r="H31" s="96"/>
      <c r="I31" s="96"/>
      <c r="J31" s="94"/>
      <c r="M31" s="103"/>
      <c r="N31" s="122"/>
    </row>
    <row r="32" s="84" customFormat="1" customHeight="1" spans="1:14">
      <c r="A32" s="93">
        <v>30</v>
      </c>
      <c r="B32" s="95" t="s">
        <v>104</v>
      </c>
      <c r="C32" s="118" t="s">
        <v>93</v>
      </c>
      <c r="D32" s="95" t="s">
        <v>209</v>
      </c>
      <c r="E32" s="95" t="s">
        <v>210</v>
      </c>
      <c r="F32" s="95"/>
      <c r="G32" s="95"/>
      <c r="H32" s="96"/>
      <c r="I32" s="96"/>
      <c r="J32" s="94"/>
      <c r="M32" s="103"/>
      <c r="N32" s="122"/>
    </row>
    <row r="33" s="84" customFormat="1" customHeight="1" spans="1:14">
      <c r="A33" s="93">
        <v>31</v>
      </c>
      <c r="B33" s="95" t="s">
        <v>92</v>
      </c>
      <c r="C33" s="118" t="s">
        <v>93</v>
      </c>
      <c r="D33" s="95" t="s">
        <v>94</v>
      </c>
      <c r="E33" s="95" t="s">
        <v>95</v>
      </c>
      <c r="F33" s="95"/>
      <c r="G33" s="95"/>
      <c r="H33" s="96"/>
      <c r="I33" s="96"/>
      <c r="J33" s="94"/>
      <c r="M33" s="103"/>
      <c r="N33" s="122"/>
    </row>
    <row r="34" s="84" customFormat="1" customHeight="1" spans="1:14">
      <c r="A34" s="93">
        <v>32</v>
      </c>
      <c r="B34" s="95" t="s">
        <v>211</v>
      </c>
      <c r="C34" s="118" t="s">
        <v>118</v>
      </c>
      <c r="D34" s="95" t="s">
        <v>212</v>
      </c>
      <c r="E34" s="95" t="s">
        <v>213</v>
      </c>
      <c r="F34" s="95"/>
      <c r="G34" s="95"/>
      <c r="H34" s="96"/>
      <c r="I34" s="96"/>
      <c r="J34" s="94"/>
      <c r="M34" s="103"/>
      <c r="N34" s="122"/>
    </row>
    <row r="35" s="84" customFormat="1" customHeight="1" spans="1:14">
      <c r="A35" s="93">
        <v>33</v>
      </c>
      <c r="B35" s="95" t="s">
        <v>107</v>
      </c>
      <c r="C35" s="95" t="s">
        <v>108</v>
      </c>
      <c r="D35" s="95" t="s">
        <v>109</v>
      </c>
      <c r="E35" s="95" t="s">
        <v>110</v>
      </c>
      <c r="F35" s="95"/>
      <c r="G35" s="95"/>
      <c r="H35" s="96"/>
      <c r="I35" s="96"/>
      <c r="J35" s="94"/>
      <c r="M35" s="103"/>
      <c r="N35" s="122"/>
    </row>
    <row r="36" s="84" customFormat="1" customHeight="1" spans="1:14">
      <c r="A36" s="93">
        <v>34</v>
      </c>
      <c r="B36" s="119" t="s">
        <v>111</v>
      </c>
      <c r="C36" s="120" t="s">
        <v>62</v>
      </c>
      <c r="D36" s="120" t="s">
        <v>62</v>
      </c>
      <c r="E36" s="119" t="s">
        <v>214</v>
      </c>
      <c r="F36" s="121"/>
      <c r="G36" s="95"/>
      <c r="H36" s="96"/>
      <c r="I36" s="96"/>
      <c r="J36" s="94"/>
      <c r="M36" s="103"/>
      <c r="N36" s="122"/>
    </row>
    <row r="37" s="84" customFormat="1" customHeight="1" spans="1:14">
      <c r="A37" s="93">
        <v>35</v>
      </c>
      <c r="B37" s="95" t="s">
        <v>113</v>
      </c>
      <c r="C37" s="93" t="s">
        <v>114</v>
      </c>
      <c r="D37" s="93" t="s">
        <v>115</v>
      </c>
      <c r="E37" s="95" t="s">
        <v>116</v>
      </c>
      <c r="F37" s="95"/>
      <c r="G37" s="95"/>
      <c r="H37" s="96"/>
      <c r="I37" s="96"/>
      <c r="J37" s="94"/>
      <c r="M37" s="103"/>
      <c r="N37" s="122"/>
    </row>
    <row r="38" s="84" customFormat="1" customHeight="1" spans="1:14">
      <c r="A38" s="93">
        <v>36</v>
      </c>
      <c r="B38" s="95" t="s">
        <v>113</v>
      </c>
      <c r="C38" s="93" t="s">
        <v>114</v>
      </c>
      <c r="D38" s="93" t="s">
        <v>115</v>
      </c>
      <c r="E38" s="95" t="s">
        <v>116</v>
      </c>
      <c r="F38" s="95"/>
      <c r="G38" s="95"/>
      <c r="H38" s="96"/>
      <c r="I38" s="96"/>
      <c r="J38" s="94"/>
      <c r="M38" s="103"/>
      <c r="N38" s="122"/>
    </row>
    <row r="39" s="84" customFormat="1" customHeight="1" spans="1:14">
      <c r="A39" s="93">
        <v>37</v>
      </c>
      <c r="B39" s="93" t="s">
        <v>215</v>
      </c>
      <c r="C39" s="93" t="s">
        <v>216</v>
      </c>
      <c r="D39" s="93" t="s">
        <v>217</v>
      </c>
      <c r="E39" s="93" t="s">
        <v>218</v>
      </c>
      <c r="F39" s="93"/>
      <c r="G39" s="93"/>
      <c r="H39" s="94"/>
      <c r="I39" s="94"/>
      <c r="J39" s="94"/>
      <c r="M39" s="101"/>
      <c r="N39" s="122"/>
    </row>
    <row r="40" s="84" customFormat="1" customHeight="1" spans="1:14">
      <c r="A40" s="93">
        <v>38</v>
      </c>
      <c r="B40" s="93" t="s">
        <v>219</v>
      </c>
      <c r="C40" s="95" t="s">
        <v>108</v>
      </c>
      <c r="D40" s="95" t="s">
        <v>220</v>
      </c>
      <c r="E40" s="95" t="s">
        <v>221</v>
      </c>
      <c r="F40" s="93"/>
      <c r="G40" s="93"/>
      <c r="H40" s="94"/>
      <c r="I40" s="94"/>
      <c r="J40" s="94"/>
      <c r="M40" s="101"/>
      <c r="N40" s="122"/>
    </row>
    <row r="41" s="84" customFormat="1" customHeight="1" spans="1:14">
      <c r="A41" s="93">
        <v>39</v>
      </c>
      <c r="B41" s="93" t="s">
        <v>222</v>
      </c>
      <c r="C41" s="93" t="s">
        <v>123</v>
      </c>
      <c r="D41" s="93" t="s">
        <v>223</v>
      </c>
      <c r="E41" s="93" t="s">
        <v>224</v>
      </c>
      <c r="F41" s="93"/>
      <c r="G41" s="93"/>
      <c r="H41" s="94"/>
      <c r="I41" s="94"/>
      <c r="J41" s="94"/>
      <c r="M41" s="101"/>
      <c r="N41" s="122"/>
    </row>
    <row r="42" s="84" customFormat="1" customHeight="1" spans="1:14">
      <c r="A42" s="93">
        <v>40</v>
      </c>
      <c r="B42" s="97" t="s">
        <v>136</v>
      </c>
      <c r="C42" s="98" t="s">
        <v>137</v>
      </c>
      <c r="D42" s="98"/>
      <c r="E42" s="98"/>
      <c r="F42" s="95"/>
      <c r="G42" s="99"/>
      <c r="H42" s="100"/>
      <c r="I42" s="100"/>
      <c r="J42" s="94"/>
      <c r="M42" s="104"/>
      <c r="N42" s="122"/>
    </row>
    <row r="43" s="84" customFormat="1" customHeight="1" spans="1:10">
      <c r="A43" s="93" t="s">
        <v>138</v>
      </c>
      <c r="B43" s="93"/>
      <c r="C43" s="93"/>
      <c r="D43" s="93"/>
      <c r="E43" s="93"/>
      <c r="F43" s="93"/>
      <c r="G43" s="93"/>
      <c r="H43" s="94"/>
      <c r="I43" s="105">
        <f>SUM(J3:J42)</f>
        <v>0</v>
      </c>
      <c r="J43" s="106"/>
    </row>
  </sheetData>
  <mergeCells count="3">
    <mergeCell ref="B1:J1"/>
    <mergeCell ref="A43:H43"/>
    <mergeCell ref="I43:J43"/>
  </mergeCells>
  <printOptions verticalCentered="1"/>
  <pageMargins left="0.700694444444445" right="0.700694444444445" top="0.751388888888889" bottom="0.751388888888889" header="0.298611111111111" footer="0.298611111111111"/>
  <pageSetup paperSize="9" orientation="landscape" verticalDpi="12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5" zoomScaleNormal="85" topLeftCell="A8" workbookViewId="0">
      <selection activeCell="I21" sqref="I21"/>
    </sheetView>
  </sheetViews>
  <sheetFormatPr defaultColWidth="9" defaultRowHeight="41.1" customHeight="1"/>
  <cols>
    <col min="1" max="1" width="9" style="85"/>
    <col min="2" max="2" width="10.6296296296296" style="85" customWidth="1"/>
    <col min="3" max="3" width="9" style="85"/>
    <col min="4" max="4" width="12.8703703703704" style="85" customWidth="1"/>
    <col min="5" max="5" width="14.5" style="85" customWidth="1"/>
    <col min="6" max="7" width="9" style="85"/>
    <col min="8" max="9" width="11.6203703703704" style="86" customWidth="1"/>
    <col min="10" max="10" width="14.75" style="85" customWidth="1"/>
    <col min="11" max="11" width="9" style="87"/>
    <col min="12" max="13" width="9" style="85"/>
    <col min="14" max="14" width="12.6296296296296" style="85"/>
    <col min="15" max="16384" width="9" style="85"/>
  </cols>
  <sheetData>
    <row r="1" s="84" customFormat="1" customHeight="1" spans="1:10">
      <c r="A1" s="88" t="s">
        <v>225</v>
      </c>
      <c r="B1" s="89" t="s">
        <v>6</v>
      </c>
      <c r="C1" s="90"/>
      <c r="D1" s="90"/>
      <c r="E1" s="90"/>
      <c r="F1" s="90"/>
      <c r="G1" s="90"/>
      <c r="H1" s="90"/>
      <c r="I1" s="90"/>
      <c r="J1" s="90"/>
    </row>
    <row r="2" s="84" customFormat="1" customHeight="1" spans="1:10">
      <c r="A2" s="91" t="s">
        <v>0</v>
      </c>
      <c r="B2" s="91" t="s">
        <v>10</v>
      </c>
      <c r="C2" s="91" t="s">
        <v>11</v>
      </c>
      <c r="D2" s="91" t="s">
        <v>12</v>
      </c>
      <c r="E2" s="91" t="s">
        <v>13</v>
      </c>
      <c r="F2" s="91" t="s">
        <v>14</v>
      </c>
      <c r="G2" s="91" t="s">
        <v>15</v>
      </c>
      <c r="H2" s="92" t="s">
        <v>16</v>
      </c>
      <c r="I2" s="92" t="s">
        <v>17</v>
      </c>
      <c r="J2" s="91" t="s">
        <v>226</v>
      </c>
    </row>
    <row r="3" s="84" customFormat="1" customHeight="1" spans="1:14">
      <c r="A3" s="93">
        <v>1</v>
      </c>
      <c r="B3" s="93" t="s">
        <v>227</v>
      </c>
      <c r="C3" s="93" t="s">
        <v>24</v>
      </c>
      <c r="D3" s="93" t="s">
        <v>228</v>
      </c>
      <c r="E3" s="93" t="s">
        <v>229</v>
      </c>
      <c r="F3" s="93">
        <v>100</v>
      </c>
      <c r="G3" s="93" t="s">
        <v>230</v>
      </c>
      <c r="H3" s="94"/>
      <c r="I3" s="94"/>
      <c r="J3" s="94"/>
      <c r="M3" s="101"/>
      <c r="N3" s="102"/>
    </row>
    <row r="4" s="84" customFormat="1" customHeight="1" spans="1:14">
      <c r="A4" s="93">
        <v>2</v>
      </c>
      <c r="B4" s="95" t="s">
        <v>19</v>
      </c>
      <c r="C4" s="95" t="s">
        <v>20</v>
      </c>
      <c r="D4" s="95" t="s">
        <v>21</v>
      </c>
      <c r="E4" s="95" t="s">
        <v>22</v>
      </c>
      <c r="F4" s="95">
        <v>280</v>
      </c>
      <c r="G4" s="93" t="s">
        <v>230</v>
      </c>
      <c r="H4" s="94"/>
      <c r="I4" s="94"/>
      <c r="J4" s="94"/>
      <c r="M4" s="101"/>
      <c r="N4" s="102"/>
    </row>
    <row r="5" s="84" customFormat="1" customHeight="1" spans="1:14">
      <c r="A5" s="93">
        <v>3</v>
      </c>
      <c r="B5" s="95" t="s">
        <v>23</v>
      </c>
      <c r="C5" s="95" t="s">
        <v>24</v>
      </c>
      <c r="D5" s="95" t="s">
        <v>25</v>
      </c>
      <c r="E5" s="95" t="s">
        <v>26</v>
      </c>
      <c r="F5" s="95">
        <v>50</v>
      </c>
      <c r="G5" s="93" t="s">
        <v>230</v>
      </c>
      <c r="H5" s="94"/>
      <c r="I5" s="94"/>
      <c r="J5" s="94"/>
      <c r="M5" s="101"/>
      <c r="N5" s="102"/>
    </row>
    <row r="6" s="84" customFormat="1" ht="42.95" customHeight="1" spans="1:14">
      <c r="A6" s="93">
        <v>4</v>
      </c>
      <c r="B6" s="95" t="s">
        <v>27</v>
      </c>
      <c r="C6" s="95" t="s">
        <v>24</v>
      </c>
      <c r="D6" s="95" t="s">
        <v>28</v>
      </c>
      <c r="E6" s="95" t="s">
        <v>29</v>
      </c>
      <c r="F6" s="95">
        <v>50</v>
      </c>
      <c r="G6" s="93" t="s">
        <v>230</v>
      </c>
      <c r="H6" s="94"/>
      <c r="I6" s="94"/>
      <c r="J6" s="94"/>
      <c r="M6" s="101"/>
      <c r="N6" s="102"/>
    </row>
    <row r="7" s="84" customFormat="1" customHeight="1" spans="1:14">
      <c r="A7" s="93">
        <v>5</v>
      </c>
      <c r="B7" s="95" t="s">
        <v>30</v>
      </c>
      <c r="C7" s="95" t="s">
        <v>31</v>
      </c>
      <c r="D7" s="95" t="s">
        <v>32</v>
      </c>
      <c r="E7" s="95" t="s">
        <v>33</v>
      </c>
      <c r="F7" s="95">
        <v>1</v>
      </c>
      <c r="G7" s="95" t="s">
        <v>231</v>
      </c>
      <c r="H7" s="96"/>
      <c r="I7" s="96"/>
      <c r="J7" s="94"/>
      <c r="M7" s="103"/>
      <c r="N7" s="102"/>
    </row>
    <row r="8" s="84" customFormat="1" customHeight="1" spans="1:14">
      <c r="A8" s="93">
        <v>6</v>
      </c>
      <c r="B8" s="95" t="s">
        <v>180</v>
      </c>
      <c r="C8" s="95" t="s">
        <v>31</v>
      </c>
      <c r="D8" s="95" t="s">
        <v>181</v>
      </c>
      <c r="E8" s="95" t="s">
        <v>182</v>
      </c>
      <c r="F8" s="95">
        <v>2</v>
      </c>
      <c r="G8" s="95" t="s">
        <v>231</v>
      </c>
      <c r="H8" s="96"/>
      <c r="I8" s="96"/>
      <c r="J8" s="94"/>
      <c r="M8" s="103"/>
      <c r="N8" s="102"/>
    </row>
    <row r="9" s="84" customFormat="1" customHeight="1" spans="1:14">
      <c r="A9" s="93">
        <v>7</v>
      </c>
      <c r="B9" s="95" t="s">
        <v>37</v>
      </c>
      <c r="C9" s="95" t="s">
        <v>31</v>
      </c>
      <c r="D9" s="95" t="s">
        <v>38</v>
      </c>
      <c r="E9" s="95" t="s">
        <v>39</v>
      </c>
      <c r="F9" s="95">
        <v>2</v>
      </c>
      <c r="G9" s="95" t="s">
        <v>232</v>
      </c>
      <c r="H9" s="96"/>
      <c r="I9" s="96"/>
      <c r="J9" s="94"/>
      <c r="M9" s="103"/>
      <c r="N9" s="102"/>
    </row>
    <row r="10" s="84" customFormat="1" customHeight="1" spans="1:14">
      <c r="A10" s="93">
        <v>8</v>
      </c>
      <c r="B10" s="95" t="s">
        <v>183</v>
      </c>
      <c r="C10" s="95" t="s">
        <v>31</v>
      </c>
      <c r="D10" s="95" t="s">
        <v>184</v>
      </c>
      <c r="E10" s="95" t="s">
        <v>185</v>
      </c>
      <c r="F10" s="95">
        <v>2</v>
      </c>
      <c r="G10" s="95" t="s">
        <v>231</v>
      </c>
      <c r="H10" s="96"/>
      <c r="I10" s="96"/>
      <c r="J10" s="94"/>
      <c r="M10" s="103"/>
      <c r="N10" s="102"/>
    </row>
    <row r="11" s="84" customFormat="1" customHeight="1" spans="1:14">
      <c r="A11" s="93">
        <v>9</v>
      </c>
      <c r="B11" s="95" t="s">
        <v>186</v>
      </c>
      <c r="C11" s="95" t="s">
        <v>31</v>
      </c>
      <c r="D11" s="95" t="s">
        <v>187</v>
      </c>
      <c r="E11" s="95" t="s">
        <v>188</v>
      </c>
      <c r="F11" s="95">
        <v>2</v>
      </c>
      <c r="G11" s="95" t="s">
        <v>231</v>
      </c>
      <c r="H11" s="96"/>
      <c r="I11" s="96"/>
      <c r="J11" s="94"/>
      <c r="M11" s="103"/>
      <c r="N11" s="102"/>
    </row>
    <row r="12" s="84" customFormat="1" customHeight="1" spans="1:14">
      <c r="A12" s="93">
        <v>10</v>
      </c>
      <c r="B12" s="93" t="s">
        <v>197</v>
      </c>
      <c r="C12" s="95" t="s">
        <v>31</v>
      </c>
      <c r="D12" s="93" t="s">
        <v>198</v>
      </c>
      <c r="E12" s="93" t="s">
        <v>199</v>
      </c>
      <c r="F12" s="93">
        <v>4</v>
      </c>
      <c r="G12" s="93" t="s">
        <v>231</v>
      </c>
      <c r="H12" s="94"/>
      <c r="I12" s="94"/>
      <c r="J12" s="94"/>
      <c r="M12" s="101"/>
      <c r="N12" s="102"/>
    </row>
    <row r="13" s="84" customFormat="1" customHeight="1" spans="1:14">
      <c r="A13" s="93">
        <v>11</v>
      </c>
      <c r="B13" s="93" t="s">
        <v>200</v>
      </c>
      <c r="C13" s="95" t="s">
        <v>31</v>
      </c>
      <c r="D13" s="93" t="s">
        <v>201</v>
      </c>
      <c r="E13" s="93" t="s">
        <v>202</v>
      </c>
      <c r="F13" s="93">
        <v>4</v>
      </c>
      <c r="G13" s="93" t="s">
        <v>233</v>
      </c>
      <c r="H13" s="94"/>
      <c r="I13" s="94"/>
      <c r="J13" s="94"/>
      <c r="M13" s="101"/>
      <c r="N13" s="102"/>
    </row>
    <row r="14" s="84" customFormat="1" customHeight="1" spans="1:14">
      <c r="A14" s="93">
        <v>12</v>
      </c>
      <c r="B14" s="93" t="s">
        <v>70</v>
      </c>
      <c r="C14" s="93" t="s">
        <v>71</v>
      </c>
      <c r="D14" s="93" t="s">
        <v>234</v>
      </c>
      <c r="E14" s="93" t="s">
        <v>73</v>
      </c>
      <c r="F14" s="93">
        <v>12</v>
      </c>
      <c r="G14" s="93" t="s">
        <v>235</v>
      </c>
      <c r="H14" s="94"/>
      <c r="I14" s="94"/>
      <c r="J14" s="94"/>
      <c r="M14" s="101"/>
      <c r="N14" s="102"/>
    </row>
    <row r="15" s="84" customFormat="1" customHeight="1" spans="1:14">
      <c r="A15" s="93">
        <v>13</v>
      </c>
      <c r="B15" s="93" t="s">
        <v>203</v>
      </c>
      <c r="C15" s="93" t="s">
        <v>71</v>
      </c>
      <c r="D15" s="93" t="s">
        <v>204</v>
      </c>
      <c r="E15" s="93" t="s">
        <v>205</v>
      </c>
      <c r="F15" s="93">
        <v>8</v>
      </c>
      <c r="G15" s="93" t="s">
        <v>233</v>
      </c>
      <c r="H15" s="94"/>
      <c r="I15" s="94"/>
      <c r="J15" s="94"/>
      <c r="M15" s="101"/>
      <c r="N15" s="102"/>
    </row>
    <row r="16" s="84" customFormat="1" customHeight="1" spans="1:14">
      <c r="A16" s="93">
        <v>14</v>
      </c>
      <c r="B16" s="93" t="s">
        <v>236</v>
      </c>
      <c r="C16" s="93" t="s">
        <v>71</v>
      </c>
      <c r="D16" s="95" t="s">
        <v>237</v>
      </c>
      <c r="E16" s="95" t="s">
        <v>238</v>
      </c>
      <c r="F16" s="93">
        <v>1</v>
      </c>
      <c r="G16" s="93" t="s">
        <v>232</v>
      </c>
      <c r="H16" s="94"/>
      <c r="I16" s="94"/>
      <c r="J16" s="94"/>
      <c r="M16" s="101"/>
      <c r="N16" s="102"/>
    </row>
    <row r="17" s="84" customFormat="1" customHeight="1" spans="1:14">
      <c r="A17" s="93">
        <v>15</v>
      </c>
      <c r="B17" s="95" t="s">
        <v>113</v>
      </c>
      <c r="C17" s="93" t="s">
        <v>114</v>
      </c>
      <c r="D17" s="93" t="s">
        <v>239</v>
      </c>
      <c r="E17" s="95" t="s">
        <v>240</v>
      </c>
      <c r="F17" s="95">
        <v>43</v>
      </c>
      <c r="G17" s="95" t="s">
        <v>230</v>
      </c>
      <c r="H17" s="96"/>
      <c r="I17" s="96"/>
      <c r="J17" s="94"/>
      <c r="M17" s="103"/>
      <c r="N17" s="102"/>
    </row>
    <row r="18" s="84" customFormat="1" customHeight="1" spans="1:14">
      <c r="A18" s="93">
        <v>16</v>
      </c>
      <c r="B18" s="97" t="s">
        <v>136</v>
      </c>
      <c r="C18" s="98" t="s">
        <v>137</v>
      </c>
      <c r="D18" s="98"/>
      <c r="E18" s="98"/>
      <c r="F18" s="95">
        <v>1</v>
      </c>
      <c r="G18" s="99" t="s">
        <v>241</v>
      </c>
      <c r="H18" s="100"/>
      <c r="I18" s="100"/>
      <c r="J18" s="94"/>
      <c r="M18" s="104"/>
      <c r="N18" s="102"/>
    </row>
    <row r="19" s="84" customFormat="1" customHeight="1" spans="1:10">
      <c r="A19" s="93" t="s">
        <v>138</v>
      </c>
      <c r="B19" s="93"/>
      <c r="C19" s="93"/>
      <c r="D19" s="93"/>
      <c r="E19" s="93"/>
      <c r="F19" s="93"/>
      <c r="G19" s="93"/>
      <c r="H19" s="94"/>
      <c r="I19" s="105">
        <f>SUM(J3:J18)</f>
        <v>0</v>
      </c>
      <c r="J19" s="106"/>
    </row>
  </sheetData>
  <mergeCells count="3">
    <mergeCell ref="B1:J1"/>
    <mergeCell ref="A19:H19"/>
    <mergeCell ref="I19:J19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C3" sqref="C3"/>
    </sheetView>
  </sheetViews>
  <sheetFormatPr defaultColWidth="9" defaultRowHeight="14.4" outlineLevelRow="6" outlineLevelCol="6"/>
  <cols>
    <col min="1" max="1" width="5.87037037037037" style="33" customWidth="1"/>
    <col min="2" max="2" width="11.8703703703704" customWidth="1"/>
    <col min="3" max="3" width="50.1296296296296" customWidth="1"/>
    <col min="4" max="5" width="6.12962962962963" style="33" customWidth="1"/>
    <col min="6" max="6" width="10.1296296296296" customWidth="1"/>
    <col min="7" max="7" width="11.75" customWidth="1"/>
  </cols>
  <sheetData>
    <row r="1" ht="15.6" spans="1:7">
      <c r="A1" s="34" t="s">
        <v>242</v>
      </c>
      <c r="B1" s="34"/>
      <c r="C1" s="34"/>
      <c r="D1" s="34"/>
      <c r="E1" s="34"/>
      <c r="F1" s="34"/>
      <c r="G1" s="34"/>
    </row>
    <row r="2" s="74" customFormat="1" ht="24" spans="1:7">
      <c r="A2" s="35" t="s">
        <v>0</v>
      </c>
      <c r="B2" s="35" t="s">
        <v>10</v>
      </c>
      <c r="C2" s="35" t="s">
        <v>13</v>
      </c>
      <c r="D2" s="35" t="s">
        <v>15</v>
      </c>
      <c r="E2" s="35" t="s">
        <v>14</v>
      </c>
      <c r="F2" s="37" t="s">
        <v>243</v>
      </c>
      <c r="G2" s="37" t="s">
        <v>244</v>
      </c>
    </row>
    <row r="3" s="74" customFormat="1" ht="236.45" customHeight="1" spans="1:7">
      <c r="A3" s="75">
        <v>1</v>
      </c>
      <c r="B3" s="76" t="s">
        <v>245</v>
      </c>
      <c r="C3" s="77" t="s">
        <v>246</v>
      </c>
      <c r="D3" s="78" t="s">
        <v>231</v>
      </c>
      <c r="E3" s="41">
        <v>1</v>
      </c>
      <c r="F3" s="71">
        <v>7600</v>
      </c>
      <c r="G3" s="79">
        <f t="shared" ref="G3" si="0">F3*E3</f>
        <v>7600</v>
      </c>
    </row>
    <row r="4" s="74" customFormat="1" ht="17.25" customHeight="1" spans="1:7">
      <c r="A4" s="80" t="s">
        <v>247</v>
      </c>
      <c r="B4" s="81"/>
      <c r="C4" s="82"/>
      <c r="D4" s="82"/>
      <c r="E4" s="82"/>
      <c r="F4" s="83"/>
      <c r="G4" s="50">
        <f>SUM(G3:G3)</f>
        <v>7600</v>
      </c>
    </row>
    <row r="5" s="32" customFormat="1" ht="12" spans="1:5">
      <c r="A5" s="51"/>
      <c r="D5" s="51"/>
      <c r="E5" s="51"/>
    </row>
    <row r="6" s="32" customFormat="1" ht="12" spans="1:5">
      <c r="A6" s="51"/>
      <c r="D6" s="51"/>
      <c r="E6" s="51"/>
    </row>
    <row r="7" s="32" customFormat="1" ht="12" spans="1:5">
      <c r="A7" s="51"/>
      <c r="D7" s="51"/>
      <c r="E7" s="51"/>
    </row>
  </sheetData>
  <mergeCells count="2">
    <mergeCell ref="A1:G1"/>
    <mergeCell ref="A4:B4"/>
  </mergeCells>
  <pageMargins left="0.7" right="0.7" top="0.75" bottom="0.75" header="0.3" footer="0.3"/>
  <pageSetup paperSize="9" scale="95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33" sqref="E33"/>
    </sheetView>
  </sheetViews>
  <sheetFormatPr defaultColWidth="9" defaultRowHeight="12" outlineLevelCol="7"/>
  <cols>
    <col min="1" max="1" width="5.87037037037037" style="32" customWidth="1"/>
    <col min="2" max="2" width="15.75" style="32" customWidth="1"/>
    <col min="3" max="3" width="31.1296296296296" style="32" customWidth="1"/>
    <col min="4" max="4" width="7.12962962962963" style="51" customWidth="1"/>
    <col min="5" max="5" width="9.12962962962963" style="51" customWidth="1"/>
    <col min="6" max="6" width="10.5" style="32" customWidth="1"/>
    <col min="7" max="7" width="11.6296296296296" style="32" customWidth="1"/>
    <col min="8" max="16384" width="9" style="32"/>
  </cols>
  <sheetData>
    <row r="1" ht="15.6" spans="1:7">
      <c r="A1" s="34" t="s">
        <v>248</v>
      </c>
      <c r="B1" s="34"/>
      <c r="C1" s="34"/>
      <c r="D1" s="34"/>
      <c r="E1" s="34"/>
      <c r="F1" s="34"/>
      <c r="G1" s="34"/>
    </row>
    <row r="2" ht="24" spans="1:8">
      <c r="A2" s="35" t="s">
        <v>0</v>
      </c>
      <c r="B2" s="35" t="s">
        <v>10</v>
      </c>
      <c r="C2" s="35" t="s">
        <v>13</v>
      </c>
      <c r="D2" s="35" t="s">
        <v>15</v>
      </c>
      <c r="E2" s="35" t="s">
        <v>14</v>
      </c>
      <c r="F2" s="37" t="s">
        <v>243</v>
      </c>
      <c r="G2" s="37" t="s">
        <v>244</v>
      </c>
      <c r="H2" s="38"/>
    </row>
    <row r="3" ht="25.9" customHeight="1" spans="1:8">
      <c r="A3" s="41">
        <v>1</v>
      </c>
      <c r="B3" s="48" t="s">
        <v>249</v>
      </c>
      <c r="C3" s="48" t="s">
        <v>250</v>
      </c>
      <c r="D3" s="41" t="s">
        <v>251</v>
      </c>
      <c r="E3" s="41">
        <v>5.12</v>
      </c>
      <c r="F3" s="71">
        <v>9600</v>
      </c>
      <c r="G3" s="71">
        <f t="shared" ref="G3:G9" si="0">F3*E3</f>
        <v>49152</v>
      </c>
      <c r="H3" s="38" t="s">
        <v>252</v>
      </c>
    </row>
    <row r="4" ht="24" spans="1:8">
      <c r="A4" s="41">
        <v>2</v>
      </c>
      <c r="B4" s="48" t="s">
        <v>253</v>
      </c>
      <c r="C4" s="30" t="s">
        <v>254</v>
      </c>
      <c r="D4" s="41" t="s">
        <v>255</v>
      </c>
      <c r="E4" s="41">
        <v>5.6</v>
      </c>
      <c r="F4" s="71">
        <v>1200</v>
      </c>
      <c r="G4" s="71">
        <f t="shared" si="0"/>
        <v>6720</v>
      </c>
      <c r="H4" s="38"/>
    </row>
    <row r="5" spans="1:8">
      <c r="A5" s="41">
        <v>3</v>
      </c>
      <c r="B5" s="48" t="s">
        <v>256</v>
      </c>
      <c r="C5" s="48" t="s">
        <v>257</v>
      </c>
      <c r="D5" s="41" t="s">
        <v>258</v>
      </c>
      <c r="E5" s="41">
        <v>1</v>
      </c>
      <c r="F5" s="71">
        <v>6400</v>
      </c>
      <c r="G5" s="71">
        <f t="shared" si="0"/>
        <v>6400</v>
      </c>
      <c r="H5" s="38"/>
    </row>
    <row r="6" spans="1:8">
      <c r="A6" s="41">
        <v>4</v>
      </c>
      <c r="B6" s="48" t="s">
        <v>259</v>
      </c>
      <c r="C6" s="48" t="s">
        <v>257</v>
      </c>
      <c r="D6" s="41" t="s">
        <v>258</v>
      </c>
      <c r="E6" s="41">
        <v>2</v>
      </c>
      <c r="F6" s="71">
        <v>480</v>
      </c>
      <c r="G6" s="71">
        <f t="shared" si="0"/>
        <v>960</v>
      </c>
      <c r="H6" s="38"/>
    </row>
    <row r="7" spans="1:8">
      <c r="A7" s="41">
        <v>5</v>
      </c>
      <c r="B7" s="48" t="s">
        <v>260</v>
      </c>
      <c r="C7" s="48" t="s">
        <v>257</v>
      </c>
      <c r="D7" s="41" t="s">
        <v>231</v>
      </c>
      <c r="E7" s="41">
        <v>1</v>
      </c>
      <c r="F7" s="71">
        <v>9600</v>
      </c>
      <c r="G7" s="71">
        <f t="shared" si="0"/>
        <v>9600</v>
      </c>
      <c r="H7" s="38"/>
    </row>
    <row r="8" spans="1:8">
      <c r="A8" s="41">
        <v>6</v>
      </c>
      <c r="B8" s="48" t="s">
        <v>227</v>
      </c>
      <c r="C8" s="48" t="s">
        <v>261</v>
      </c>
      <c r="D8" s="41" t="s">
        <v>230</v>
      </c>
      <c r="E8" s="41">
        <v>100</v>
      </c>
      <c r="F8" s="48">
        <v>15</v>
      </c>
      <c r="G8" s="48">
        <f t="shared" si="0"/>
        <v>1500</v>
      </c>
      <c r="H8" s="38"/>
    </row>
    <row r="9" spans="1:8">
      <c r="A9" s="41">
        <v>7</v>
      </c>
      <c r="B9" s="72" t="s">
        <v>262</v>
      </c>
      <c r="C9" s="73" t="s">
        <v>263</v>
      </c>
      <c r="D9" s="39" t="s">
        <v>230</v>
      </c>
      <c r="E9" s="39">
        <v>70</v>
      </c>
      <c r="F9" s="42">
        <v>10.8</v>
      </c>
      <c r="G9" s="42">
        <f t="shared" si="0"/>
        <v>756</v>
      </c>
      <c r="H9" s="38"/>
    </row>
    <row r="10" spans="1:8">
      <c r="A10" s="46" t="s">
        <v>247</v>
      </c>
      <c r="B10" s="47"/>
      <c r="C10" s="49"/>
      <c r="D10" s="49"/>
      <c r="E10" s="49"/>
      <c r="F10" s="49"/>
      <c r="G10" s="50">
        <f>SUM(G3:G9)</f>
        <v>75088</v>
      </c>
      <c r="H10" s="38"/>
    </row>
    <row r="11" spans="1:8">
      <c r="A11" s="41"/>
      <c r="B11" s="72"/>
      <c r="C11" s="73"/>
      <c r="D11" s="39"/>
      <c r="E11" s="39"/>
      <c r="F11" s="42"/>
      <c r="G11" s="42"/>
      <c r="H11" s="38"/>
    </row>
    <row r="12" spans="1:8">
      <c r="A12" s="46"/>
      <c r="B12" s="47"/>
      <c r="C12" s="49"/>
      <c r="D12" s="49"/>
      <c r="E12" s="49"/>
      <c r="F12" s="49"/>
      <c r="G12" s="50"/>
      <c r="H12" s="48"/>
    </row>
  </sheetData>
  <mergeCells count="3">
    <mergeCell ref="A1:G1"/>
    <mergeCell ref="A10:B10"/>
    <mergeCell ref="A12:B12"/>
  </mergeCells>
  <pageMargins left="0.7" right="0.7" top="0.75" bottom="0.75" header="0.3" footer="0.3"/>
  <pageSetup paperSize="9" scale="89" orientation="portrait" horizontalDpi="1200" verticalDpi="12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opLeftCell="A43" workbookViewId="0">
      <selection activeCell="C46" sqref="C46"/>
    </sheetView>
  </sheetViews>
  <sheetFormatPr defaultColWidth="9" defaultRowHeight="14.4" outlineLevelCol="6"/>
  <cols>
    <col min="2" max="2" width="17.1296296296296" customWidth="1"/>
    <col min="3" max="3" width="43.25" customWidth="1"/>
    <col min="6" max="6" width="30" customWidth="1"/>
    <col min="7" max="7" width="9.5" customWidth="1"/>
  </cols>
  <sheetData>
    <row r="1" ht="15.6" spans="1:6">
      <c r="A1" s="52" t="s">
        <v>264</v>
      </c>
      <c r="B1" s="52"/>
      <c r="C1" s="52"/>
      <c r="D1" s="52"/>
      <c r="E1" s="52"/>
      <c r="F1" s="52"/>
    </row>
    <row r="2" spans="1:7">
      <c r="A2" s="35" t="s">
        <v>0</v>
      </c>
      <c r="B2" s="35" t="s">
        <v>10</v>
      </c>
      <c r="C2" s="35" t="s">
        <v>13</v>
      </c>
      <c r="D2" s="35" t="s">
        <v>265</v>
      </c>
      <c r="E2" s="37" t="s">
        <v>14</v>
      </c>
      <c r="F2" s="37" t="s">
        <v>15</v>
      </c>
      <c r="G2" s="35" t="s">
        <v>244</v>
      </c>
    </row>
    <row r="3" ht="24" spans="1:7">
      <c r="A3" s="53" t="s">
        <v>266</v>
      </c>
      <c r="B3" s="54" t="s">
        <v>267</v>
      </c>
      <c r="C3" s="55"/>
      <c r="D3" s="55"/>
      <c r="E3" s="48"/>
      <c r="F3" s="48"/>
      <c r="G3" s="56"/>
    </row>
    <row r="4" ht="31.15" customHeight="1" spans="1:7">
      <c r="A4" s="57">
        <v>1</v>
      </c>
      <c r="B4" s="41" t="s">
        <v>268</v>
      </c>
      <c r="C4" s="41" t="s">
        <v>269</v>
      </c>
      <c r="D4" s="41">
        <v>8300</v>
      </c>
      <c r="E4" s="41">
        <v>6</v>
      </c>
      <c r="F4" s="41" t="s">
        <v>232</v>
      </c>
      <c r="G4" s="41">
        <f t="shared" ref="G4:G22" si="0">D4*E4</f>
        <v>49800</v>
      </c>
    </row>
    <row r="5" ht="32.45" customHeight="1" spans="1:7">
      <c r="A5" s="57">
        <v>2</v>
      </c>
      <c r="B5" s="41" t="s">
        <v>270</v>
      </c>
      <c r="C5" s="41" t="s">
        <v>271</v>
      </c>
      <c r="D5" s="41">
        <v>6800</v>
      </c>
      <c r="E5" s="41">
        <v>3</v>
      </c>
      <c r="F5" s="41" t="s">
        <v>231</v>
      </c>
      <c r="G5" s="41">
        <f t="shared" si="0"/>
        <v>20400</v>
      </c>
    </row>
    <row r="6" ht="39.6" customHeight="1" spans="1:7">
      <c r="A6" s="57">
        <v>3</v>
      </c>
      <c r="B6" s="41" t="s">
        <v>272</v>
      </c>
      <c r="C6" s="38" t="s">
        <v>273</v>
      </c>
      <c r="D6" s="41">
        <v>8500</v>
      </c>
      <c r="E6" s="41">
        <v>1</v>
      </c>
      <c r="F6" s="41" t="s">
        <v>231</v>
      </c>
      <c r="G6" s="41">
        <f t="shared" si="0"/>
        <v>8500</v>
      </c>
    </row>
    <row r="7" ht="26.45" customHeight="1" spans="1:7">
      <c r="A7" s="57">
        <v>4</v>
      </c>
      <c r="B7" s="41" t="s">
        <v>274</v>
      </c>
      <c r="C7" s="38" t="s">
        <v>275</v>
      </c>
      <c r="D7" s="41">
        <v>5800</v>
      </c>
      <c r="E7" s="41">
        <v>1</v>
      </c>
      <c r="F7" s="41" t="s">
        <v>231</v>
      </c>
      <c r="G7" s="41">
        <f t="shared" si="0"/>
        <v>5800</v>
      </c>
    </row>
    <row r="8" ht="36" customHeight="1" spans="1:7">
      <c r="A8" s="57">
        <v>5</v>
      </c>
      <c r="B8" s="41" t="s">
        <v>276</v>
      </c>
      <c r="C8" s="38" t="s">
        <v>277</v>
      </c>
      <c r="D8" s="41">
        <v>2580</v>
      </c>
      <c r="E8" s="41">
        <v>1</v>
      </c>
      <c r="F8" s="41" t="s">
        <v>232</v>
      </c>
      <c r="G8" s="41">
        <f t="shared" si="0"/>
        <v>2580</v>
      </c>
    </row>
    <row r="9" ht="28.15" customHeight="1" spans="1:7">
      <c r="A9" s="57">
        <v>6</v>
      </c>
      <c r="B9" s="41" t="s">
        <v>278</v>
      </c>
      <c r="C9" s="38" t="s">
        <v>279</v>
      </c>
      <c r="D9" s="41">
        <v>2450</v>
      </c>
      <c r="E9" s="41">
        <v>6</v>
      </c>
      <c r="F9" s="41" t="s">
        <v>232</v>
      </c>
      <c r="G9" s="41">
        <f t="shared" si="0"/>
        <v>14700</v>
      </c>
    </row>
    <row r="10" ht="49.15" customHeight="1" spans="1:7">
      <c r="A10" s="57">
        <v>7</v>
      </c>
      <c r="B10" s="41" t="s">
        <v>280</v>
      </c>
      <c r="C10" s="41" t="s">
        <v>281</v>
      </c>
      <c r="D10" s="41">
        <v>6500</v>
      </c>
      <c r="E10" s="41">
        <v>1</v>
      </c>
      <c r="F10" s="41" t="s">
        <v>258</v>
      </c>
      <c r="G10" s="41">
        <f t="shared" si="0"/>
        <v>6500</v>
      </c>
    </row>
    <row r="11" ht="56.45" customHeight="1" spans="1:7">
      <c r="A11" s="57">
        <v>8</v>
      </c>
      <c r="B11" s="41" t="s">
        <v>282</v>
      </c>
      <c r="C11" s="38" t="s">
        <v>283</v>
      </c>
      <c r="D11" s="41">
        <v>5300</v>
      </c>
      <c r="E11" s="41">
        <v>1</v>
      </c>
      <c r="F11" s="41" t="s">
        <v>258</v>
      </c>
      <c r="G11" s="41">
        <f t="shared" si="0"/>
        <v>5300</v>
      </c>
    </row>
    <row r="12" ht="37.15" customHeight="1" spans="1:7">
      <c r="A12" s="57">
        <v>9</v>
      </c>
      <c r="B12" s="41" t="s">
        <v>284</v>
      </c>
      <c r="C12" s="38" t="s">
        <v>285</v>
      </c>
      <c r="D12" s="41">
        <v>7500</v>
      </c>
      <c r="E12" s="41">
        <v>1</v>
      </c>
      <c r="F12" s="41" t="s">
        <v>231</v>
      </c>
      <c r="G12" s="41">
        <f t="shared" si="0"/>
        <v>7500</v>
      </c>
    </row>
    <row r="13" ht="40.15" customHeight="1" spans="1:7">
      <c r="A13" s="57">
        <v>10</v>
      </c>
      <c r="B13" s="41" t="s">
        <v>286</v>
      </c>
      <c r="C13" s="38" t="s">
        <v>287</v>
      </c>
      <c r="D13" s="41">
        <v>2200</v>
      </c>
      <c r="E13" s="41">
        <v>1</v>
      </c>
      <c r="F13" s="41" t="s">
        <v>231</v>
      </c>
      <c r="G13" s="41">
        <f t="shared" si="0"/>
        <v>2200</v>
      </c>
    </row>
    <row r="14" spans="1:7">
      <c r="A14" s="57">
        <v>11</v>
      </c>
      <c r="B14" s="41" t="s">
        <v>117</v>
      </c>
      <c r="C14" s="41" t="s">
        <v>288</v>
      </c>
      <c r="D14" s="41">
        <v>3500</v>
      </c>
      <c r="E14" s="41">
        <v>1</v>
      </c>
      <c r="F14" s="41" t="s">
        <v>232</v>
      </c>
      <c r="G14" s="41">
        <f t="shared" si="0"/>
        <v>3500</v>
      </c>
    </row>
    <row r="15" ht="66" customHeight="1" spans="1:7">
      <c r="A15" s="57">
        <v>12</v>
      </c>
      <c r="B15" s="41" t="s">
        <v>289</v>
      </c>
      <c r="C15" s="58" t="s">
        <v>290</v>
      </c>
      <c r="D15" s="41">
        <v>105600</v>
      </c>
      <c r="E15" s="41">
        <v>1</v>
      </c>
      <c r="F15" s="41" t="s">
        <v>231</v>
      </c>
      <c r="G15" s="41">
        <f t="shared" si="0"/>
        <v>105600</v>
      </c>
    </row>
    <row r="16" ht="39.6" customHeight="1" spans="1:7">
      <c r="A16" s="57">
        <v>13</v>
      </c>
      <c r="B16" s="41" t="s">
        <v>291</v>
      </c>
      <c r="C16" s="41" t="s">
        <v>292</v>
      </c>
      <c r="D16" s="41">
        <v>8500</v>
      </c>
      <c r="E16" s="41">
        <v>1</v>
      </c>
      <c r="F16" s="41" t="s">
        <v>293</v>
      </c>
      <c r="G16" s="41">
        <f t="shared" si="0"/>
        <v>8500</v>
      </c>
    </row>
    <row r="17" ht="60" customHeight="1" spans="1:7">
      <c r="A17" s="57">
        <v>14</v>
      </c>
      <c r="B17" s="41" t="s">
        <v>294</v>
      </c>
      <c r="C17" s="38" t="s">
        <v>295</v>
      </c>
      <c r="D17" s="41">
        <v>44500</v>
      </c>
      <c r="E17" s="41">
        <v>1</v>
      </c>
      <c r="F17" s="41" t="s">
        <v>231</v>
      </c>
      <c r="G17" s="41">
        <f t="shared" si="0"/>
        <v>44500</v>
      </c>
    </row>
    <row r="18" spans="1:7">
      <c r="A18" s="57">
        <v>15</v>
      </c>
      <c r="B18" s="41" t="s">
        <v>296</v>
      </c>
      <c r="C18" s="41" t="s">
        <v>297</v>
      </c>
      <c r="D18" s="41">
        <v>5000</v>
      </c>
      <c r="E18" s="41">
        <v>2</v>
      </c>
      <c r="F18" s="41" t="s">
        <v>231</v>
      </c>
      <c r="G18" s="41">
        <f t="shared" si="0"/>
        <v>10000</v>
      </c>
    </row>
    <row r="19" spans="1:7">
      <c r="A19" s="57">
        <v>16</v>
      </c>
      <c r="B19" s="41" t="s">
        <v>298</v>
      </c>
      <c r="C19" s="59" t="s">
        <v>299</v>
      </c>
      <c r="D19" s="41">
        <v>1000</v>
      </c>
      <c r="E19" s="41">
        <v>2</v>
      </c>
      <c r="F19" s="41" t="s">
        <v>232</v>
      </c>
      <c r="G19" s="41">
        <f t="shared" si="0"/>
        <v>2000</v>
      </c>
    </row>
    <row r="20" ht="61.9" customHeight="1" spans="1:7">
      <c r="A20" s="57">
        <v>17</v>
      </c>
      <c r="B20" s="41" t="s">
        <v>300</v>
      </c>
      <c r="C20" s="38" t="s">
        <v>301</v>
      </c>
      <c r="D20" s="60">
        <v>65000</v>
      </c>
      <c r="E20" s="41">
        <v>1</v>
      </c>
      <c r="F20" s="41" t="s">
        <v>231</v>
      </c>
      <c r="G20" s="41">
        <f t="shared" si="0"/>
        <v>65000</v>
      </c>
    </row>
    <row r="21" ht="66" customHeight="1" spans="1:7">
      <c r="A21" s="57">
        <v>18</v>
      </c>
      <c r="B21" s="41" t="s">
        <v>302</v>
      </c>
      <c r="C21" s="38" t="s">
        <v>303</v>
      </c>
      <c r="D21" s="41">
        <v>19500</v>
      </c>
      <c r="E21" s="41">
        <v>1</v>
      </c>
      <c r="F21" s="41" t="s">
        <v>231</v>
      </c>
      <c r="G21" s="41">
        <f t="shared" si="0"/>
        <v>19500</v>
      </c>
    </row>
    <row r="22" spans="1:7">
      <c r="A22" s="57">
        <v>19</v>
      </c>
      <c r="B22" s="41" t="s">
        <v>304</v>
      </c>
      <c r="C22" s="41" t="s">
        <v>305</v>
      </c>
      <c r="D22" s="41">
        <v>5600</v>
      </c>
      <c r="E22" s="41">
        <f>6.1*0.35</f>
        <v>2.135</v>
      </c>
      <c r="F22" s="41" t="s">
        <v>251</v>
      </c>
      <c r="G22" s="41">
        <f t="shared" si="0"/>
        <v>11956</v>
      </c>
    </row>
    <row r="23" spans="1:7">
      <c r="A23" s="57">
        <v>20</v>
      </c>
      <c r="B23" s="41" t="s">
        <v>306</v>
      </c>
      <c r="C23" s="41" t="s">
        <v>307</v>
      </c>
      <c r="D23" s="41">
        <v>6800</v>
      </c>
      <c r="E23" s="41">
        <v>1</v>
      </c>
      <c r="F23" s="41" t="s">
        <v>231</v>
      </c>
      <c r="G23" s="41">
        <v>6800</v>
      </c>
    </row>
    <row r="24" spans="1:7">
      <c r="A24" s="57">
        <v>21</v>
      </c>
      <c r="B24" s="41" t="s">
        <v>308</v>
      </c>
      <c r="C24" s="41" t="s">
        <v>309</v>
      </c>
      <c r="D24" s="41">
        <v>4700</v>
      </c>
      <c r="E24" s="41">
        <v>1</v>
      </c>
      <c r="F24" s="41" t="s">
        <v>258</v>
      </c>
      <c r="G24" s="41">
        <f>E24*D24</f>
        <v>4700</v>
      </c>
    </row>
    <row r="25" spans="1:7">
      <c r="A25" s="57">
        <v>22</v>
      </c>
      <c r="B25" s="41" t="s">
        <v>310</v>
      </c>
      <c r="C25" s="38" t="s">
        <v>311</v>
      </c>
      <c r="D25" s="41">
        <v>200</v>
      </c>
      <c r="E25" s="41">
        <v>1</v>
      </c>
      <c r="F25" s="41" t="s">
        <v>312</v>
      </c>
      <c r="G25" s="41">
        <f t="shared" ref="G25:G29" si="1">D25*E25</f>
        <v>200</v>
      </c>
    </row>
    <row r="26" spans="1:7">
      <c r="A26" s="57">
        <v>23</v>
      </c>
      <c r="B26" s="41" t="s">
        <v>313</v>
      </c>
      <c r="C26" s="38" t="s">
        <v>257</v>
      </c>
      <c r="D26" s="41">
        <v>100</v>
      </c>
      <c r="E26" s="41">
        <v>1</v>
      </c>
      <c r="F26" s="41" t="s">
        <v>312</v>
      </c>
      <c r="G26" s="41">
        <f t="shared" si="1"/>
        <v>100</v>
      </c>
    </row>
    <row r="27" spans="1:7">
      <c r="A27" s="57">
        <v>24</v>
      </c>
      <c r="B27" s="41" t="s">
        <v>314</v>
      </c>
      <c r="C27" s="41" t="s">
        <v>315</v>
      </c>
      <c r="D27" s="41">
        <v>450</v>
      </c>
      <c r="E27" s="41">
        <v>1</v>
      </c>
      <c r="F27" s="41" t="s">
        <v>232</v>
      </c>
      <c r="G27" s="41">
        <f t="shared" si="1"/>
        <v>450</v>
      </c>
    </row>
    <row r="28" spans="1:7">
      <c r="A28" s="57">
        <v>25</v>
      </c>
      <c r="B28" s="41" t="s">
        <v>316</v>
      </c>
      <c r="C28" s="41" t="s">
        <v>315</v>
      </c>
      <c r="D28" s="41">
        <v>360</v>
      </c>
      <c r="E28" s="41">
        <v>2</v>
      </c>
      <c r="F28" s="41" t="s">
        <v>232</v>
      </c>
      <c r="G28" s="41">
        <f t="shared" si="1"/>
        <v>720</v>
      </c>
    </row>
    <row r="29" spans="1:7">
      <c r="A29" s="57">
        <v>26</v>
      </c>
      <c r="B29" s="41" t="s">
        <v>317</v>
      </c>
      <c r="C29" s="41" t="s">
        <v>318</v>
      </c>
      <c r="D29" s="41">
        <v>2000</v>
      </c>
      <c r="E29" s="41">
        <v>1</v>
      </c>
      <c r="F29" s="41" t="s">
        <v>319</v>
      </c>
      <c r="G29" s="41">
        <f t="shared" si="1"/>
        <v>2000</v>
      </c>
    </row>
    <row r="30" ht="24" spans="1:7">
      <c r="A30" s="53" t="s">
        <v>320</v>
      </c>
      <c r="B30" s="54" t="s">
        <v>321</v>
      </c>
      <c r="C30" s="41" t="s">
        <v>322</v>
      </c>
      <c r="D30" s="41"/>
      <c r="E30" s="41"/>
      <c r="F30" s="41"/>
      <c r="G30" s="41"/>
    </row>
    <row r="31" ht="39" customHeight="1" spans="1:7">
      <c r="A31" s="57">
        <v>1</v>
      </c>
      <c r="B31" s="41" t="s">
        <v>323</v>
      </c>
      <c r="C31" s="41" t="s">
        <v>324</v>
      </c>
      <c r="D31" s="41">
        <v>10800</v>
      </c>
      <c r="E31" s="41">
        <v>2</v>
      </c>
      <c r="F31" s="41" t="s">
        <v>231</v>
      </c>
      <c r="G31" s="41">
        <f t="shared" ref="G31:G44" si="2">D31*E31</f>
        <v>21600</v>
      </c>
    </row>
    <row r="32" ht="49.15" customHeight="1" spans="1:7">
      <c r="A32" s="57">
        <v>2</v>
      </c>
      <c r="B32" s="41" t="s">
        <v>325</v>
      </c>
      <c r="C32" s="41" t="s">
        <v>326</v>
      </c>
      <c r="D32" s="41">
        <v>1000</v>
      </c>
      <c r="E32" s="41">
        <v>2</v>
      </c>
      <c r="F32" s="41" t="s">
        <v>293</v>
      </c>
      <c r="G32" s="41">
        <f t="shared" si="2"/>
        <v>2000</v>
      </c>
    </row>
    <row r="33" ht="47.45" customHeight="1" spans="1:7">
      <c r="A33" s="57">
        <v>3</v>
      </c>
      <c r="B33" s="41" t="s">
        <v>268</v>
      </c>
      <c r="C33" s="41" t="s">
        <v>269</v>
      </c>
      <c r="D33" s="41">
        <v>7300</v>
      </c>
      <c r="E33" s="41">
        <v>4</v>
      </c>
      <c r="F33" s="41" t="s">
        <v>232</v>
      </c>
      <c r="G33" s="41">
        <f t="shared" si="2"/>
        <v>29200</v>
      </c>
    </row>
    <row r="34" ht="56.45" customHeight="1" spans="1:7">
      <c r="A34" s="57">
        <v>4</v>
      </c>
      <c r="B34" s="41" t="s">
        <v>270</v>
      </c>
      <c r="C34" s="41" t="s">
        <v>271</v>
      </c>
      <c r="D34" s="41">
        <v>6800</v>
      </c>
      <c r="E34" s="41">
        <v>2</v>
      </c>
      <c r="F34" s="41" t="s">
        <v>231</v>
      </c>
      <c r="G34" s="41">
        <f t="shared" si="2"/>
        <v>13600</v>
      </c>
    </row>
    <row r="35" ht="46.15" customHeight="1" spans="1:7">
      <c r="A35" s="57">
        <v>5</v>
      </c>
      <c r="B35" s="41" t="s">
        <v>274</v>
      </c>
      <c r="C35" s="38" t="s">
        <v>327</v>
      </c>
      <c r="D35" s="41">
        <v>5800</v>
      </c>
      <c r="E35" s="41">
        <v>2</v>
      </c>
      <c r="F35" s="41" t="s">
        <v>231</v>
      </c>
      <c r="G35" s="41">
        <f t="shared" si="2"/>
        <v>11600</v>
      </c>
    </row>
    <row r="36" ht="52.15" customHeight="1" spans="1:7">
      <c r="A36" s="57">
        <v>6</v>
      </c>
      <c r="B36" s="41" t="s">
        <v>276</v>
      </c>
      <c r="C36" s="38" t="s">
        <v>328</v>
      </c>
      <c r="D36" s="41">
        <v>2580</v>
      </c>
      <c r="E36" s="41">
        <v>2</v>
      </c>
      <c r="F36" s="41" t="s">
        <v>232</v>
      </c>
      <c r="G36" s="41">
        <f t="shared" si="2"/>
        <v>5160</v>
      </c>
    </row>
    <row r="37" ht="45" customHeight="1" spans="1:7">
      <c r="A37" s="57">
        <v>7</v>
      </c>
      <c r="B37" s="41" t="s">
        <v>278</v>
      </c>
      <c r="C37" s="38" t="s">
        <v>329</v>
      </c>
      <c r="D37" s="41">
        <v>2450</v>
      </c>
      <c r="E37" s="41">
        <v>12</v>
      </c>
      <c r="F37" s="41" t="s">
        <v>232</v>
      </c>
      <c r="G37" s="41">
        <f t="shared" si="2"/>
        <v>29400</v>
      </c>
    </row>
    <row r="38" ht="61.9" customHeight="1" spans="1:7">
      <c r="A38" s="57">
        <v>8</v>
      </c>
      <c r="B38" s="41" t="s">
        <v>272</v>
      </c>
      <c r="C38" s="38" t="s">
        <v>330</v>
      </c>
      <c r="D38" s="41">
        <v>5200</v>
      </c>
      <c r="E38" s="41">
        <v>2</v>
      </c>
      <c r="F38" s="41" t="s">
        <v>231</v>
      </c>
      <c r="G38" s="41">
        <f t="shared" si="2"/>
        <v>10400</v>
      </c>
    </row>
    <row r="39" ht="60.6" customHeight="1" spans="1:7">
      <c r="A39" s="57">
        <v>9</v>
      </c>
      <c r="B39" s="41" t="s">
        <v>284</v>
      </c>
      <c r="C39" s="38" t="s">
        <v>285</v>
      </c>
      <c r="D39" s="41">
        <v>7500</v>
      </c>
      <c r="E39" s="41">
        <v>2</v>
      </c>
      <c r="F39" s="41" t="s">
        <v>231</v>
      </c>
      <c r="G39" s="41">
        <f t="shared" si="2"/>
        <v>15000</v>
      </c>
    </row>
    <row r="40" ht="61.9" customHeight="1" spans="1:7">
      <c r="A40" s="57">
        <v>10</v>
      </c>
      <c r="B40" s="41" t="s">
        <v>286</v>
      </c>
      <c r="C40" s="38" t="s">
        <v>287</v>
      </c>
      <c r="D40" s="41">
        <v>2500</v>
      </c>
      <c r="E40" s="41">
        <v>2</v>
      </c>
      <c r="F40" s="41" t="s">
        <v>231</v>
      </c>
      <c r="G40" s="41">
        <f t="shared" si="2"/>
        <v>5000</v>
      </c>
    </row>
    <row r="41" ht="45" customHeight="1" spans="1:7">
      <c r="A41" s="57">
        <v>11</v>
      </c>
      <c r="B41" s="41" t="s">
        <v>331</v>
      </c>
      <c r="C41" s="41" t="s">
        <v>315</v>
      </c>
      <c r="D41" s="41">
        <v>450</v>
      </c>
      <c r="E41" s="41">
        <v>4</v>
      </c>
      <c r="F41" s="41" t="s">
        <v>232</v>
      </c>
      <c r="G41" s="41">
        <f t="shared" si="2"/>
        <v>1800</v>
      </c>
    </row>
    <row r="42" ht="87.6" customHeight="1" spans="1:7">
      <c r="A42" s="57">
        <v>12</v>
      </c>
      <c r="B42" s="41" t="s">
        <v>316</v>
      </c>
      <c r="C42" s="41" t="s">
        <v>315</v>
      </c>
      <c r="D42" s="41">
        <v>360</v>
      </c>
      <c r="E42" s="41">
        <v>4</v>
      </c>
      <c r="F42" s="41" t="s">
        <v>232</v>
      </c>
      <c r="G42" s="41">
        <f t="shared" si="2"/>
        <v>1440</v>
      </c>
    </row>
    <row r="43" ht="89.45" customHeight="1" spans="1:7">
      <c r="A43" s="57">
        <v>13</v>
      </c>
      <c r="B43" s="41" t="s">
        <v>317</v>
      </c>
      <c r="C43" s="41" t="s">
        <v>318</v>
      </c>
      <c r="D43" s="41">
        <v>1000</v>
      </c>
      <c r="E43" s="41">
        <v>2</v>
      </c>
      <c r="F43" s="41" t="s">
        <v>319</v>
      </c>
      <c r="G43" s="41">
        <f t="shared" si="2"/>
        <v>2000</v>
      </c>
    </row>
    <row r="44" spans="1:7">
      <c r="A44" s="57">
        <v>14</v>
      </c>
      <c r="B44" s="41" t="s">
        <v>117</v>
      </c>
      <c r="C44" s="41" t="s">
        <v>332</v>
      </c>
      <c r="D44" s="41">
        <v>1200</v>
      </c>
      <c r="E44" s="41">
        <v>2</v>
      </c>
      <c r="F44" s="41" t="s">
        <v>232</v>
      </c>
      <c r="G44" s="41">
        <f t="shared" si="2"/>
        <v>2400</v>
      </c>
    </row>
    <row r="45" ht="54" customHeight="1" spans="1:7">
      <c r="A45" s="53" t="s">
        <v>333</v>
      </c>
      <c r="B45" s="54" t="s">
        <v>334</v>
      </c>
      <c r="C45" s="41"/>
      <c r="D45" s="41"/>
      <c r="E45" s="41"/>
      <c r="F45" s="41"/>
      <c r="G45" s="41"/>
    </row>
    <row r="46" ht="87.6" customHeight="1" spans="1:7">
      <c r="A46" s="61">
        <v>1</v>
      </c>
      <c r="B46" s="61" t="s">
        <v>335</v>
      </c>
      <c r="C46" s="61"/>
      <c r="D46" s="61">
        <v>40000</v>
      </c>
      <c r="E46" s="61">
        <v>1</v>
      </c>
      <c r="F46" s="61" t="s">
        <v>231</v>
      </c>
      <c r="G46" s="61">
        <f>D46*1</f>
        <v>40000</v>
      </c>
    </row>
    <row r="47" ht="42" customHeight="1" spans="1:7">
      <c r="A47" s="35" t="s">
        <v>247</v>
      </c>
      <c r="B47" s="35"/>
      <c r="C47" s="35"/>
      <c r="D47" s="35"/>
      <c r="E47" s="35"/>
      <c r="F47" s="35"/>
      <c r="G47" s="35">
        <f>SUM(G4:G46)</f>
        <v>599406</v>
      </c>
    </row>
    <row r="48" ht="34.15" customHeight="1" spans="1:7">
      <c r="A48" s="33"/>
      <c r="B48" s="51"/>
      <c r="C48" s="62"/>
      <c r="D48" s="51"/>
      <c r="E48" s="51"/>
      <c r="F48" s="51"/>
      <c r="G48" s="51"/>
    </row>
    <row r="49" ht="34.15" customHeight="1" spans="1:7">
      <c r="A49" s="33"/>
      <c r="B49" s="51"/>
      <c r="C49" s="62"/>
      <c r="D49" s="51"/>
      <c r="E49" s="51"/>
      <c r="F49" s="51"/>
      <c r="G49" s="51"/>
    </row>
    <row r="50" spans="1:7">
      <c r="A50" s="33"/>
      <c r="B50" s="51"/>
      <c r="C50" s="51"/>
      <c r="D50" s="51"/>
      <c r="E50" s="51"/>
      <c r="F50" s="51"/>
      <c r="G50" s="51"/>
    </row>
    <row r="51" spans="1:7">
      <c r="A51" s="33"/>
      <c r="B51" s="51"/>
      <c r="C51" s="51"/>
      <c r="D51" s="51"/>
      <c r="E51" s="51"/>
      <c r="F51" s="51"/>
      <c r="G51" s="51"/>
    </row>
    <row r="52" spans="1:7">
      <c r="A52" s="33"/>
      <c r="B52" s="51"/>
      <c r="C52" s="51"/>
      <c r="D52" s="51"/>
      <c r="E52" s="51"/>
      <c r="F52" s="51"/>
      <c r="G52" s="51"/>
    </row>
    <row r="53" spans="1:7">
      <c r="A53" s="63"/>
      <c r="B53" s="51"/>
      <c r="C53" s="51"/>
      <c r="D53" s="51"/>
      <c r="E53" s="51"/>
      <c r="F53" s="51"/>
      <c r="G53" s="51"/>
    </row>
    <row r="54" spans="1:7">
      <c r="A54" s="33"/>
      <c r="B54" s="51"/>
      <c r="C54" s="51"/>
      <c r="D54" s="51"/>
      <c r="E54" s="51"/>
      <c r="F54" s="51"/>
      <c r="G54" s="51"/>
    </row>
    <row r="55" spans="1:7">
      <c r="A55" s="33"/>
      <c r="B55" s="51"/>
      <c r="C55" s="51"/>
      <c r="D55" s="51"/>
      <c r="E55" s="51"/>
      <c r="F55" s="51"/>
      <c r="G55" s="51"/>
    </row>
    <row r="56" ht="40.9" customHeight="1" spans="1:7">
      <c r="A56" s="33"/>
      <c r="B56" s="51"/>
      <c r="C56" s="51"/>
      <c r="D56" s="51"/>
      <c r="E56" s="51"/>
      <c r="F56" s="51"/>
      <c r="G56" s="51"/>
    </row>
    <row r="57" ht="58.9" customHeight="1" spans="1:7">
      <c r="A57" s="33"/>
      <c r="B57" s="51"/>
      <c r="C57" s="51"/>
      <c r="D57" s="51"/>
      <c r="E57" s="51"/>
      <c r="F57" s="51"/>
      <c r="G57" s="51"/>
    </row>
    <row r="58" ht="99" customHeight="1" spans="1:7">
      <c r="A58" s="33"/>
      <c r="B58" s="51"/>
      <c r="C58" s="62"/>
      <c r="D58" s="51"/>
      <c r="E58" s="51"/>
      <c r="F58" s="51"/>
      <c r="G58" s="51"/>
    </row>
    <row r="59" ht="77.45" customHeight="1" spans="1:7">
      <c r="A59" s="33"/>
      <c r="B59" s="51"/>
      <c r="C59" s="62"/>
      <c r="D59" s="51"/>
      <c r="E59" s="51"/>
      <c r="F59" s="51"/>
      <c r="G59" s="51"/>
    </row>
    <row r="60" ht="100.9" customHeight="1" spans="1:7">
      <c r="A60" s="33"/>
      <c r="B60" s="51"/>
      <c r="C60" s="62"/>
      <c r="D60" s="51"/>
      <c r="E60" s="51"/>
      <c r="F60" s="51"/>
      <c r="G60" s="51"/>
    </row>
    <row r="61" ht="87" customHeight="1" spans="1:7">
      <c r="A61" s="33"/>
      <c r="B61" s="51"/>
      <c r="C61" s="62"/>
      <c r="D61" s="51"/>
      <c r="E61" s="51"/>
      <c r="F61" s="51"/>
      <c r="G61" s="51"/>
    </row>
    <row r="62" ht="100.9" customHeight="1" spans="1:7">
      <c r="A62" s="33"/>
      <c r="B62" s="51"/>
      <c r="C62" s="62"/>
      <c r="D62" s="51"/>
      <c r="E62" s="51"/>
      <c r="F62" s="51"/>
      <c r="G62" s="51"/>
    </row>
    <row r="63" ht="86.45" customHeight="1" spans="1:7">
      <c r="A63" s="33"/>
      <c r="B63" s="51"/>
      <c r="C63" s="62"/>
      <c r="D63" s="51"/>
      <c r="E63" s="51"/>
      <c r="F63" s="51"/>
      <c r="G63" s="51"/>
    </row>
    <row r="64" spans="1:7">
      <c r="A64" s="33"/>
      <c r="B64" s="51"/>
      <c r="C64" s="51"/>
      <c r="D64" s="51"/>
      <c r="E64" s="51"/>
      <c r="F64" s="51"/>
      <c r="G64" s="51"/>
    </row>
    <row r="65" spans="1:7">
      <c r="A65" s="33"/>
      <c r="B65" s="51"/>
      <c r="C65" s="51"/>
      <c r="D65" s="51"/>
      <c r="E65" s="51"/>
      <c r="F65" s="51"/>
      <c r="G65" s="51"/>
    </row>
    <row r="66" spans="1:7">
      <c r="A66" s="33"/>
      <c r="B66" s="51"/>
      <c r="C66" s="51"/>
      <c r="D66" s="51"/>
      <c r="E66" s="51"/>
      <c r="F66" s="51"/>
      <c r="G66" s="51"/>
    </row>
    <row r="67" spans="1:7">
      <c r="A67" s="33"/>
      <c r="B67" s="51"/>
      <c r="C67" s="51"/>
      <c r="D67" s="51"/>
      <c r="E67" s="51"/>
      <c r="F67" s="51"/>
      <c r="G67" s="51"/>
    </row>
    <row r="68" spans="1:7">
      <c r="A68" s="33"/>
      <c r="B68" s="51"/>
      <c r="C68" s="51"/>
      <c r="D68" s="51"/>
      <c r="E68" s="51"/>
      <c r="F68" s="51"/>
      <c r="G68" s="51"/>
    </row>
    <row r="69" spans="1:6">
      <c r="A69" s="64"/>
      <c r="B69" s="65"/>
      <c r="C69" s="66"/>
      <c r="D69" s="66"/>
      <c r="E69" s="67"/>
      <c r="F69" s="67"/>
    </row>
    <row r="70" spans="1:6">
      <c r="A70" s="64"/>
      <c r="B70" s="65"/>
      <c r="C70" s="66"/>
      <c r="D70" s="66"/>
      <c r="E70" s="67"/>
      <c r="F70" s="67"/>
    </row>
    <row r="71" spans="1:6">
      <c r="A71" s="68"/>
      <c r="B71" s="68"/>
      <c r="C71" s="69"/>
      <c r="D71" s="69"/>
      <c r="E71" s="69"/>
      <c r="F71" s="70"/>
    </row>
  </sheetData>
  <mergeCells count="3">
    <mergeCell ref="A1:F1"/>
    <mergeCell ref="A47:C47"/>
    <mergeCell ref="A71:B71"/>
  </mergeCells>
  <pageMargins left="0.7" right="0.7" top="0.75" bottom="0.75" header="0.3" footer="0.3"/>
  <pageSetup paperSize="9" scale="64" orientation="portrait" horizontalDpi="1200" verticalDpi="12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1" sqref="A1:G4"/>
    </sheetView>
  </sheetViews>
  <sheetFormatPr defaultColWidth="9" defaultRowHeight="14.4"/>
  <cols>
    <col min="1" max="1" width="5.75" customWidth="1"/>
    <col min="2" max="2" width="12.75" customWidth="1"/>
    <col min="3" max="3" width="19.6296296296296" customWidth="1"/>
    <col min="4" max="4" width="6.5" style="33" customWidth="1"/>
    <col min="5" max="5" width="9" style="33"/>
    <col min="6" max="6" width="9.5" customWidth="1"/>
    <col min="7" max="7" width="12.8703703703704" customWidth="1"/>
  </cols>
  <sheetData>
    <row r="1" ht="15.6" spans="1:7">
      <c r="A1" s="34" t="s">
        <v>336</v>
      </c>
      <c r="B1" s="34"/>
      <c r="C1" s="34"/>
      <c r="D1" s="34"/>
      <c r="E1" s="34"/>
      <c r="F1" s="34"/>
      <c r="G1" s="34"/>
    </row>
    <row r="2" s="32" customFormat="1" ht="24" spans="1:8">
      <c r="A2" s="35" t="s">
        <v>0</v>
      </c>
      <c r="B2" s="36" t="s">
        <v>10</v>
      </c>
      <c r="C2" s="35" t="s">
        <v>13</v>
      </c>
      <c r="D2" s="35" t="s">
        <v>15</v>
      </c>
      <c r="E2" s="35" t="s">
        <v>14</v>
      </c>
      <c r="F2" s="37" t="s">
        <v>243</v>
      </c>
      <c r="G2" s="37" t="s">
        <v>244</v>
      </c>
      <c r="H2" s="38" t="s">
        <v>11</v>
      </c>
    </row>
    <row r="3" s="32" customFormat="1" ht="24" spans="1:8">
      <c r="A3" s="39">
        <v>1</v>
      </c>
      <c r="B3" s="40" t="s">
        <v>337</v>
      </c>
      <c r="C3" s="40" t="s">
        <v>338</v>
      </c>
      <c r="D3" s="41" t="s">
        <v>230</v>
      </c>
      <c r="E3" s="41">
        <v>220</v>
      </c>
      <c r="F3" s="42">
        <v>72</v>
      </c>
      <c r="G3" s="42">
        <f>F3*E3</f>
        <v>15840</v>
      </c>
      <c r="H3" s="38" t="s">
        <v>339</v>
      </c>
    </row>
    <row r="4" s="32" customFormat="1" ht="24" spans="1:8">
      <c r="A4" s="39">
        <v>2</v>
      </c>
      <c r="B4" s="40" t="s">
        <v>340</v>
      </c>
      <c r="C4" s="40" t="s">
        <v>341</v>
      </c>
      <c r="D4" s="41" t="s">
        <v>230</v>
      </c>
      <c r="E4" s="41">
        <v>30</v>
      </c>
      <c r="F4" s="42">
        <v>90</v>
      </c>
      <c r="G4" s="42">
        <f>F4*E4</f>
        <v>2700</v>
      </c>
      <c r="H4" s="38" t="s">
        <v>339</v>
      </c>
    </row>
    <row r="5" s="32" customFormat="1" ht="12" spans="1:8">
      <c r="A5" s="39"/>
      <c r="B5" s="43"/>
      <c r="C5" s="44"/>
      <c r="D5" s="45"/>
      <c r="E5" s="45"/>
      <c r="F5" s="42"/>
      <c r="G5" s="42"/>
      <c r="H5" s="38"/>
    </row>
    <row r="6" s="32" customFormat="1" ht="12" spans="1:7">
      <c r="A6" s="46" t="s">
        <v>247</v>
      </c>
      <c r="B6" s="47"/>
      <c r="C6" s="48"/>
      <c r="D6" s="49"/>
      <c r="E6" s="49"/>
      <c r="F6" s="50"/>
      <c r="G6" s="50">
        <f>SUM(G3:G5)</f>
        <v>18540</v>
      </c>
    </row>
    <row r="7" s="32" customFormat="1" ht="12" spans="4:5">
      <c r="D7" s="51"/>
      <c r="E7" s="51"/>
    </row>
    <row r="8" s="32" customFormat="1" ht="12" spans="4:5">
      <c r="D8" s="51"/>
      <c r="E8" s="51"/>
    </row>
    <row r="9" s="32" customFormat="1" ht="12" spans="4:5">
      <c r="D9" s="51"/>
      <c r="E9" s="51"/>
    </row>
    <row r="10" s="32" customFormat="1" ht="12" spans="4:5">
      <c r="D10" s="51"/>
      <c r="E10" s="51"/>
    </row>
    <row r="11" s="32" customFormat="1" ht="12" spans="4:5">
      <c r="D11" s="51"/>
      <c r="E11" s="51"/>
    </row>
    <row r="12" s="32" customFormat="1" ht="12" spans="4:5">
      <c r="D12" s="51"/>
      <c r="E12" s="51"/>
    </row>
    <row r="14" spans="10:10">
      <c r="J14">
        <f>101*50/305</f>
        <v>16.5573770491803</v>
      </c>
    </row>
  </sheetData>
  <mergeCells count="2">
    <mergeCell ref="A1:G1"/>
    <mergeCell ref="A6:B6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合计</vt:lpstr>
      <vt:lpstr>丙类车间二（监控机房）</vt:lpstr>
      <vt:lpstr>厂区外围监控</vt:lpstr>
      <vt:lpstr>丙类车间一</vt:lpstr>
      <vt:lpstr>甲类仓库</vt:lpstr>
      <vt:lpstr>3.考勤管理系统</vt:lpstr>
      <vt:lpstr>5.信息发布系统</vt:lpstr>
      <vt:lpstr>6.会议系统</vt:lpstr>
      <vt:lpstr>8.综合管路系统</vt:lpstr>
      <vt:lpstr>9.门禁系统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wxf666</dc:creator>
  <cp:lastModifiedBy>尤子辰</cp:lastModifiedBy>
  <dcterms:created xsi:type="dcterms:W3CDTF">2006-09-13T11:21:00Z</dcterms:created>
  <cp:lastPrinted>2023-06-19T02:45:00Z</cp:lastPrinted>
  <dcterms:modified xsi:type="dcterms:W3CDTF">2025-10-29T07:21:47Z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91EEA4A62AD74ECD85C5B182B5FE6DCA_13</vt:lpwstr>
  </property>
  <property fmtid="{D5CDD505-2E9C-101B-9397-08002B2CF9AE}" pid="4" name="GSEDS_HWMT_d46a6755">
    <vt:lpwstr>f2457e04_mFV3wz85ICk0PcpOlHv5psPfFqw=_8QYrr0VBXCk0PttGkXX+roEXijuamdMJ8s5VTwbQAjO3/Z3xnw1temoPV272mwXjv+SxjaNYhQv9Vb5rVozXwFCAxFwM3w==_1e0dcb25</vt:lpwstr>
  </property>
  <property fmtid="{D5CDD505-2E9C-101B-9397-08002B2CF9AE}" pid="5" name="commondata">
    <vt:lpwstr>eyJoZGlkIjoiMmE5ZTdlODlmN2MwZjEyYWEzNGVlOTZkYjk5ODZiYjcifQ==</vt:lpwstr>
  </property>
</Properties>
</file>